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Format II mini" sheetId="1" r:id="rId1"/>
    <sheet name="Format-I mini" sheetId="2" r:id="rId2"/>
    <sheet name="Format II" sheetId="3" r:id="rId3"/>
    <sheet name="Format I" sheetId="4" r:id="rId4"/>
  </sheets>
  <externalReferences>
    <externalReference r:id="rId7"/>
  </externalReferences>
  <definedNames>
    <definedName name="_xlnm._FilterDatabase" localSheetId="1" hidden="1">'Format-I mini'!$D$4:$U$124</definedName>
    <definedName name="_xlnm.Print_Area" localSheetId="3">'Format I'!$A$1:$P$125</definedName>
    <definedName name="_xlnm.Print_Area" localSheetId="2">'Format II'!$A$1:$U$125</definedName>
    <definedName name="_xlnm.Print_Area" localSheetId="0">'Format II mini'!$A$1:$U$136</definedName>
    <definedName name="_xlnm.Print_Area" localSheetId="1">'Format-I mini'!$A$1:$I$123</definedName>
  </definedNames>
  <calcPr fullCalcOnLoad="1"/>
</workbook>
</file>

<file path=xl/comments4.xml><?xml version="1.0" encoding="utf-8"?>
<comments xmlns="http://schemas.openxmlformats.org/spreadsheetml/2006/main">
  <authors>
    <author/>
  </authors>
  <commentList>
    <comment ref="A129" authorId="0">
      <text>
        <r>
          <rPr>
            <sz val="11"/>
            <color rgb="FF000000"/>
            <rFont val="Calibri"/>
            <family val="2"/>
          </rPr>
          <t>======
ID#AAAAXhU2Q9U
    (2022-04-16 10:11:58)
Dhananjay Nautiyal:</t>
        </r>
      </text>
    </comment>
  </commentList>
</comments>
</file>

<file path=xl/sharedStrings.xml><?xml version="1.0" encoding="utf-8"?>
<sst xmlns="http://schemas.openxmlformats.org/spreadsheetml/2006/main" count="957" uniqueCount="309">
  <si>
    <t>Status Report Sanctioned, Operational, Reporting AWCs ICDS, Uttarakhand</t>
  </si>
  <si>
    <t>MONTHLY PROJECTWISE REPORT         Format - I</t>
  </si>
  <si>
    <t>Month</t>
  </si>
  <si>
    <t>S. No.</t>
  </si>
  <si>
    <t>Sb.S. No.</t>
  </si>
  <si>
    <t xml:space="preserve">District </t>
  </si>
  <si>
    <t xml:space="preserve">Name of the project     </t>
  </si>
  <si>
    <t>Nature of Project R/T/U</t>
  </si>
  <si>
    <t>AWCs</t>
  </si>
  <si>
    <t>No. of CDPOs</t>
  </si>
  <si>
    <t xml:space="preserve">No. of Supervisors </t>
  </si>
  <si>
    <t>No. of AWWs</t>
  </si>
  <si>
    <t>No. of AWHs</t>
  </si>
  <si>
    <t xml:space="preserve">Sanctioned </t>
  </si>
  <si>
    <t xml:space="preserve">Operational  </t>
  </si>
  <si>
    <t xml:space="preserve">Reporting </t>
  </si>
  <si>
    <t xml:space="preserve">Inposition </t>
  </si>
  <si>
    <t>Almora</t>
  </si>
  <si>
    <t>Takula</t>
  </si>
  <si>
    <t>R</t>
  </si>
  <si>
    <t>Salt</t>
  </si>
  <si>
    <t>Tadikhet</t>
  </si>
  <si>
    <t>sumitra arya</t>
  </si>
  <si>
    <t>Dwarhat</t>
  </si>
  <si>
    <t>Bhaisiachana</t>
  </si>
  <si>
    <t>geeta bisht</t>
  </si>
  <si>
    <t>Dhauladevi</t>
  </si>
  <si>
    <t>Havalbag</t>
  </si>
  <si>
    <t>Lamgarha</t>
  </si>
  <si>
    <t>Chaukhutiya</t>
  </si>
  <si>
    <t>Syalde</t>
  </si>
  <si>
    <t>Bhikiyasain</t>
  </si>
  <si>
    <t>prakash brijwal</t>
  </si>
  <si>
    <t xml:space="preserve">Total </t>
  </si>
  <si>
    <t xml:space="preserve">Bageshwar </t>
  </si>
  <si>
    <t>Bagheswar</t>
  </si>
  <si>
    <t>nirmala ansari</t>
  </si>
  <si>
    <t xml:space="preserve">Kapkot </t>
  </si>
  <si>
    <t>Udai Pratap</t>
  </si>
  <si>
    <t xml:space="preserve">Baijnath </t>
  </si>
  <si>
    <t>Chamoli</t>
  </si>
  <si>
    <t xml:space="preserve">Joshimath </t>
  </si>
  <si>
    <t>Tharali</t>
  </si>
  <si>
    <t xml:space="preserve">Narayanbagar </t>
  </si>
  <si>
    <t xml:space="preserve">Dasauli </t>
  </si>
  <si>
    <t>dev singh</t>
  </si>
  <si>
    <t>Pokhari</t>
  </si>
  <si>
    <t>Karnprayag</t>
  </si>
  <si>
    <t>Ghat</t>
  </si>
  <si>
    <t>Gairsyan</t>
  </si>
  <si>
    <t>Deval</t>
  </si>
  <si>
    <t>Champawat</t>
  </si>
  <si>
    <t>Lohaghat</t>
  </si>
  <si>
    <t>Barakot</t>
  </si>
  <si>
    <t>Pati</t>
  </si>
  <si>
    <t xml:space="preserve">Dehradun </t>
  </si>
  <si>
    <t>Kalsi</t>
  </si>
  <si>
    <t>T</t>
  </si>
  <si>
    <t>maya bhatnagar</t>
  </si>
  <si>
    <t>Chakrata</t>
  </si>
  <si>
    <t>Doiwala</t>
  </si>
  <si>
    <t>usha dhasmana</t>
  </si>
  <si>
    <t xml:space="preserve">Raipur </t>
  </si>
  <si>
    <t>asha dhyani</t>
  </si>
  <si>
    <t xml:space="preserve">Vikasnagar </t>
  </si>
  <si>
    <t>Sahaspur</t>
  </si>
  <si>
    <t>manju kanaujia (suspended)</t>
  </si>
  <si>
    <t>Dehradun City</t>
  </si>
  <si>
    <t>U</t>
  </si>
  <si>
    <t>kshama bahuguna</t>
  </si>
  <si>
    <t xml:space="preserve">Haridwar </t>
  </si>
  <si>
    <t>Bahadrabad (I)</t>
  </si>
  <si>
    <t>Shaily Prajapati</t>
  </si>
  <si>
    <t>Bahadrabad (II)</t>
  </si>
  <si>
    <t xml:space="preserve">Bhagwanpur </t>
  </si>
  <si>
    <t>Hardwar Cty</t>
  </si>
  <si>
    <t>Khanpur</t>
  </si>
  <si>
    <t xml:space="preserve">Laksar </t>
  </si>
  <si>
    <t xml:space="preserve">Narsan </t>
  </si>
  <si>
    <t>Roorkee (I)</t>
  </si>
  <si>
    <t>Roorkee (II)</t>
  </si>
  <si>
    <t>julekha</t>
  </si>
  <si>
    <t>Roorkee City</t>
  </si>
  <si>
    <t>Manglore</t>
  </si>
  <si>
    <t xml:space="preserve">Nainital </t>
  </si>
  <si>
    <t xml:space="preserve">Ramgarh </t>
  </si>
  <si>
    <t xml:space="preserve">Bhimtal </t>
  </si>
  <si>
    <t>kamla koranga</t>
  </si>
  <si>
    <t>Betalghat</t>
  </si>
  <si>
    <t>Okhalkanda</t>
  </si>
  <si>
    <t>Dhari</t>
  </si>
  <si>
    <t xml:space="preserve">Ramnagar </t>
  </si>
  <si>
    <t>Kotabag</t>
  </si>
  <si>
    <t>Haldwani (R)</t>
  </si>
  <si>
    <t>champa kothari</t>
  </si>
  <si>
    <t>Haldwani (U)</t>
  </si>
  <si>
    <t>Garhwal</t>
  </si>
  <si>
    <t xml:space="preserve">Pauri </t>
  </si>
  <si>
    <t xml:space="preserve">Kot </t>
  </si>
  <si>
    <t>Sandeep Kumar</t>
  </si>
  <si>
    <t xml:space="preserve">Kaljikhal </t>
  </si>
  <si>
    <t xml:space="preserve">Khirsu </t>
  </si>
  <si>
    <t>jamotri raturi</t>
  </si>
  <si>
    <t>Dugadda</t>
  </si>
  <si>
    <t>jitender kumar</t>
  </si>
  <si>
    <t>Pauri Garhwal</t>
  </si>
  <si>
    <t>Pabo</t>
  </si>
  <si>
    <t>Thalishan</t>
  </si>
  <si>
    <t>Ekeshwar</t>
  </si>
  <si>
    <t>Pokhra</t>
  </si>
  <si>
    <t>Beerokhal</t>
  </si>
  <si>
    <t>NainiDanda</t>
  </si>
  <si>
    <t>Yamkeshwar</t>
  </si>
  <si>
    <t>Rikhanikhal</t>
  </si>
  <si>
    <t xml:space="preserve">JayahariKhal </t>
  </si>
  <si>
    <t>Dwarikhal</t>
  </si>
  <si>
    <t xml:space="preserve">Pithoragarh </t>
  </si>
  <si>
    <t xml:space="preserve">Dharchula </t>
  </si>
  <si>
    <t>chandrprabha rayapa</t>
  </si>
  <si>
    <t>Gangolihat</t>
  </si>
  <si>
    <t xml:space="preserve">Munsyari </t>
  </si>
  <si>
    <t>bhagirathi dobhal</t>
  </si>
  <si>
    <t>Berinag</t>
  </si>
  <si>
    <t>Kanalichina</t>
  </si>
  <si>
    <t>Munakot</t>
  </si>
  <si>
    <t>indu chand</t>
  </si>
  <si>
    <t>Diidiihat</t>
  </si>
  <si>
    <t>radhika hayanki</t>
  </si>
  <si>
    <t>Total</t>
  </si>
  <si>
    <t>Rudrapryg</t>
  </si>
  <si>
    <t>Jakholi</t>
  </si>
  <si>
    <t>Agastyamuni</t>
  </si>
  <si>
    <t>Dharmvir Singh</t>
  </si>
  <si>
    <t>Ukhimath</t>
  </si>
  <si>
    <t>Tehri Grwl</t>
  </si>
  <si>
    <t xml:space="preserve">Kirtinagar </t>
  </si>
  <si>
    <t xml:space="preserve">Thathyur </t>
  </si>
  <si>
    <t>sulekha rani</t>
  </si>
  <si>
    <t xml:space="preserve">Jakhnidhar </t>
  </si>
  <si>
    <t>Hindolakhal</t>
  </si>
  <si>
    <t>Chamba</t>
  </si>
  <si>
    <t>NarandraNager</t>
  </si>
  <si>
    <t>Pratapnagar</t>
  </si>
  <si>
    <t>Thauldhar</t>
  </si>
  <si>
    <t>Bilangana</t>
  </si>
  <si>
    <t>Udhamsingh 
Nagar</t>
  </si>
  <si>
    <t>Khatima</t>
  </si>
  <si>
    <t>rohini garbiyal</t>
  </si>
  <si>
    <t>Sitarganj</t>
  </si>
  <si>
    <t>Rudrapur</t>
  </si>
  <si>
    <t>saroj tamta</t>
  </si>
  <si>
    <t>Rudrapur City</t>
  </si>
  <si>
    <t>Gaderpur</t>
  </si>
  <si>
    <t>Bazpur</t>
  </si>
  <si>
    <t>kashipur (u)</t>
  </si>
  <si>
    <t>shanti devi</t>
  </si>
  <si>
    <t>kashipur (R)</t>
  </si>
  <si>
    <t>akhilesh mishra</t>
  </si>
  <si>
    <t>Jaspur city</t>
  </si>
  <si>
    <t>Jaspur Rural</t>
  </si>
  <si>
    <t>laxmi tamta</t>
  </si>
  <si>
    <t xml:space="preserve">Uttarkashi </t>
  </si>
  <si>
    <t xml:space="preserve">Bhatwari </t>
  </si>
  <si>
    <t>meena saah</t>
  </si>
  <si>
    <t>Dunda</t>
  </si>
  <si>
    <t>Chinyalisaur</t>
  </si>
  <si>
    <t>Naugaon</t>
  </si>
  <si>
    <t>Purola</t>
  </si>
  <si>
    <t>Mori</t>
  </si>
  <si>
    <t xml:space="preserve">Grand Total </t>
  </si>
  <si>
    <t>Status of ICDS Projects and Anganwadi Centres (AWCs)
sanctioned under ICDS Scheme under 1st phase of expansion during 2005-06</t>
  </si>
  <si>
    <t>Uttarakhand</t>
  </si>
  <si>
    <t>Formate -VI- A</t>
  </si>
  <si>
    <t>S.
No.</t>
  </si>
  <si>
    <t>District</t>
  </si>
  <si>
    <t>Project</t>
  </si>
  <si>
    <t>Status of No.of additional AWCs</t>
  </si>
  <si>
    <t>No.ofCDPOs/
ACDPOs</t>
  </si>
  <si>
    <t>No. of Supervisors</t>
  </si>
  <si>
    <t>No. ofAWWs</t>
  </si>
  <si>
    <t>No.of AWHs</t>
  </si>
  <si>
    <t>Sanctioned</t>
  </si>
  <si>
    <t>Operational</t>
  </si>
  <si>
    <t>Reporting</t>
  </si>
  <si>
    <t>Inposition</t>
  </si>
  <si>
    <t>Vacant</t>
  </si>
  <si>
    <t>Haridwar</t>
  </si>
  <si>
    <t>Udhamsingh Nagar</t>
  </si>
  <si>
    <t>Grand Total</t>
  </si>
  <si>
    <t>Status report :ICDS, Uttarakhand</t>
  </si>
  <si>
    <t>MONTHLY PROJECTWISE REPORT            FORMAT-II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</si>
  <si>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</si>
  <si>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Disrtict </t>
  </si>
  <si>
    <t>Name of the ICDS Project (R/T/U)</t>
  </si>
  <si>
    <t xml:space="preserve">No. of AWCs Reporting </t>
  </si>
  <si>
    <t xml:space="preserve">No. of Aws providing SNP for 21+ days in month </t>
  </si>
  <si>
    <t xml:space="preserve">Total Population </t>
  </si>
  <si>
    <t xml:space="preserve">No. of SNP Beneficiaries </t>
  </si>
  <si>
    <t xml:space="preserve">No. of PSE Beneficiaries </t>
  </si>
  <si>
    <t>Births &amp; Deaths</t>
  </si>
  <si>
    <t xml:space="preserve">Classification of Nutrition Status </t>
  </si>
  <si>
    <t>0-6 
years children</t>
  </si>
  <si>
    <t xml:space="preserve">Preg.
&amp;
lact. Women </t>
  </si>
  <si>
    <t>0-3 years</t>
  </si>
  <si>
    <t xml:space="preserve">3-6 years </t>
  </si>
  <si>
    <t xml:space="preserve">No. of AWCs providing PSE for 21+ days in a month </t>
  </si>
  <si>
    <t>Boys</t>
  </si>
  <si>
    <t>Girls</t>
  </si>
  <si>
    <t>Reported live Births</t>
  </si>
  <si>
    <t>No. of deaths
(0-3 yrs)</t>
  </si>
  <si>
    <t>No. of deaths (3-5yrs)</t>
  </si>
  <si>
    <t xml:space="preserve">Normal </t>
  </si>
  <si>
    <t>Grade - I</t>
  </si>
  <si>
    <t>Malnourished</t>
  </si>
  <si>
    <t>Severly
Malnourished</t>
  </si>
  <si>
    <t xml:space="preserve">Total No. of children Weighed </t>
  </si>
  <si>
    <t xml:space="preserve">Bagheswar </t>
  </si>
  <si>
    <t>Kapkot</t>
  </si>
  <si>
    <t xml:space="preserve">Tharali </t>
  </si>
  <si>
    <t>Narayanbagar</t>
  </si>
  <si>
    <t>Dasholi</t>
  </si>
  <si>
    <t xml:space="preserve">Pokhari </t>
  </si>
  <si>
    <t>Karanprayag</t>
  </si>
  <si>
    <t xml:space="preserve">Ghat </t>
  </si>
  <si>
    <t>Gairsain</t>
  </si>
  <si>
    <t xml:space="preserve">Dewal </t>
  </si>
  <si>
    <t xml:space="preserve">Lakshar </t>
  </si>
  <si>
    <t>Nainital</t>
  </si>
  <si>
    <t xml:space="preserve">Pauri City </t>
  </si>
  <si>
    <t>Thalishain</t>
  </si>
  <si>
    <t>Kanalichhina</t>
  </si>
  <si>
    <t>Didihat</t>
  </si>
  <si>
    <t>Rudharpryag</t>
  </si>
  <si>
    <t>Augstyamuni</t>
  </si>
  <si>
    <t xml:space="preserve">Tehri </t>
  </si>
  <si>
    <t xml:space="preserve">Kritinagar </t>
  </si>
  <si>
    <t>Thatyure</t>
  </si>
  <si>
    <t>Devprayag</t>
  </si>
  <si>
    <t>Narendra Nagar</t>
  </si>
  <si>
    <t>Bhilangana</t>
  </si>
  <si>
    <t>Udhamsingh  Nagar</t>
  </si>
  <si>
    <t>Jaspur</t>
  </si>
  <si>
    <t xml:space="preserve">Status of ICDS Projects and Anganwadi Centres (AWCs) 
sanctioned under ICDS Scheme under under 1st phase of expansion during 2005-06                       </t>
  </si>
  <si>
    <t>State:</t>
  </si>
  <si>
    <t>Format - VI - B</t>
  </si>
  <si>
    <t>S.No.</t>
  </si>
  <si>
    <t>Name of the 
ICDS Project 
(R/T/U)</t>
  </si>
  <si>
    <t xml:space="preserve">No. of 
AWCs 
Reporting </t>
  </si>
  <si>
    <t>No. of AWCs 
providing SNP 
for 21+ days</t>
  </si>
  <si>
    <t>Total 
Population</t>
  </si>
  <si>
    <t>No. 
of SNP 
Beneficiaries</t>
  </si>
  <si>
    <t>No. of AWCs 
providing 
PSE for 
21+ days 
in a month</t>
  </si>
  <si>
    <t>No. of PSE
Beneficiaries</t>
  </si>
  <si>
    <t>Reported 
Live 
Births</t>
  </si>
  <si>
    <t>0 - 6
yrs</t>
  </si>
  <si>
    <t>Preg &amp; Lact. 
women</t>
  </si>
  <si>
    <t>0 - 3 
yrs</t>
  </si>
  <si>
    <t>3 - 6 
yrs</t>
  </si>
  <si>
    <t>No. of deaths 
(0-3 yrs)</t>
  </si>
  <si>
    <t>No. of deaths 
(3-5 yrs)</t>
  </si>
  <si>
    <t>Normal</t>
  </si>
  <si>
    <t>Grade 
1</t>
  </si>
  <si>
    <t>S. Malnourished</t>
  </si>
  <si>
    <t>Total No. 
of 
children 
weighed</t>
  </si>
  <si>
    <t xml:space="preserve">Status report- Mini Anganwari Centres ICDS,  Uttarakhand </t>
  </si>
  <si>
    <t xml:space="preserve">Number of AW centres sanctioned, operational and reporting (at block level) 
</t>
  </si>
  <si>
    <t xml:space="preserve">Santioned </t>
  </si>
  <si>
    <t>Opertational</t>
  </si>
  <si>
    <t>sub 
Sl.</t>
  </si>
  <si>
    <t>Nature</t>
  </si>
  <si>
    <t>Number of mini AWWs</t>
  </si>
  <si>
    <t>SC</t>
  </si>
  <si>
    <t>ST</t>
  </si>
  <si>
    <t>Min</t>
  </si>
  <si>
    <t>Non Opertational 
mini AWCs</t>
  </si>
  <si>
    <t>Bageshwar</t>
  </si>
  <si>
    <t>Karnaprayag</t>
  </si>
  <si>
    <t>Paati</t>
  </si>
  <si>
    <t>Dehradun</t>
  </si>
  <si>
    <t>kalsi</t>
  </si>
  <si>
    <t xml:space="preserve">Bahadarabad </t>
  </si>
  <si>
    <t>Bahadarabad (II)</t>
  </si>
  <si>
    <t>NAINITAL</t>
  </si>
  <si>
    <t>Pauri</t>
  </si>
  <si>
    <t>Pabau</t>
  </si>
  <si>
    <t>Pithoragarh</t>
  </si>
  <si>
    <t>Didihaat</t>
  </si>
  <si>
    <t>Rudraprayg</t>
  </si>
  <si>
    <t>Tehri</t>
  </si>
  <si>
    <t>NarendraNager</t>
  </si>
  <si>
    <t>US Nagar</t>
  </si>
  <si>
    <t>Gadarpur</t>
  </si>
  <si>
    <t>Uttarkashi</t>
  </si>
  <si>
    <t>q</t>
  </si>
  <si>
    <t>````</t>
  </si>
  <si>
    <t>Uttarakhand State Total</t>
  </si>
  <si>
    <t>rural</t>
  </si>
  <si>
    <t>tribal</t>
  </si>
  <si>
    <t>urban</t>
  </si>
  <si>
    <t>sc</t>
  </si>
  <si>
    <t>st</t>
  </si>
  <si>
    <t>Status Report- Mini Anganwari Centres ICDS, Uttarakhand</t>
  </si>
  <si>
    <t>MONTHLY PROJECTWISE REPORT            FORMAT-II [MINI]</t>
  </si>
  <si>
    <t>Nature of the ICDS Project (R/T/U)</t>
  </si>
  <si>
    <t xml:space="preserve">0-6 
years </t>
  </si>
  <si>
    <t>Akeshwar</t>
  </si>
  <si>
    <t>pse</t>
  </si>
  <si>
    <t>snp out of total survey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</si>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</sst>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4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4"/>
      <color indexed="8"/>
      <name val="Overlock"/>
      <family val="0"/>
    </font>
    <font>
      <sz val="11"/>
      <name val="Calibri"/>
      <family val="2"/>
    </font>
    <font>
      <sz val="12"/>
      <color indexed="8"/>
      <name val="Overlock"/>
      <family val="0"/>
    </font>
    <font>
      <b/>
      <sz val="12"/>
      <color indexed="8"/>
      <name val="Overlock"/>
      <family val="0"/>
    </font>
    <font>
      <b/>
      <sz val="12"/>
      <color indexed="17"/>
      <name val="Overlock"/>
      <family val="0"/>
    </font>
    <font>
      <sz val="12"/>
      <color indexed="10"/>
      <name val="Overlock"/>
      <family val="0"/>
    </font>
    <font>
      <b/>
      <u val="single"/>
      <sz val="14"/>
      <color indexed="8"/>
      <name val="Century Gothic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entury Gothic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Book Antiqua"/>
      <family val="1"/>
    </font>
    <font>
      <b/>
      <sz val="10"/>
      <color indexed="8"/>
      <name val="Book Antiqua"/>
      <family val="1"/>
    </font>
    <font>
      <b/>
      <sz val="10"/>
      <color indexed="8"/>
      <name val="Century Gothic"/>
      <family val="2"/>
    </font>
    <font>
      <b/>
      <sz val="16"/>
      <color indexed="8"/>
      <name val="Arial"/>
      <family val="2"/>
    </font>
    <font>
      <b/>
      <sz val="14"/>
      <color indexed="8"/>
      <name val="Century Gothic"/>
      <family val="2"/>
    </font>
    <font>
      <b/>
      <sz val="9"/>
      <color indexed="8"/>
      <name val="Century Gothic"/>
      <family val="2"/>
    </font>
    <font>
      <sz val="12"/>
      <color indexed="8"/>
      <name val="Times New Roman"/>
      <family val="1"/>
    </font>
    <font>
      <sz val="12"/>
      <color indexed="8"/>
      <name val="Book Antiqua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Overlock"/>
      <family val="0"/>
    </font>
    <font>
      <b/>
      <sz val="12"/>
      <color indexed="8"/>
      <name val="Times New Roman"/>
      <family val="1"/>
    </font>
    <font>
      <sz val="10"/>
      <color indexed="12"/>
      <name val="Arimo"/>
      <family val="0"/>
    </font>
    <font>
      <sz val="14"/>
      <color indexed="8"/>
      <name val="Arial"/>
      <family val="2"/>
    </font>
    <font>
      <sz val="12"/>
      <color indexed="56"/>
      <name val="Times New Roman"/>
      <family val="1"/>
    </font>
    <font>
      <sz val="14"/>
      <color indexed="10"/>
      <name val="Overlock"/>
      <family val="0"/>
    </font>
    <font>
      <sz val="16"/>
      <color indexed="8"/>
      <name val="&quot;Times New Roman&quot;"/>
      <family val="0"/>
    </font>
    <font>
      <sz val="16"/>
      <color indexed="8"/>
      <name val="&quot;Maiandra GD&quot;"/>
      <family val="0"/>
    </font>
    <font>
      <sz val="12"/>
      <color indexed="8"/>
      <name val="Arial"/>
      <family val="2"/>
    </font>
    <font>
      <sz val="12"/>
      <color indexed="19"/>
      <name val="Times New Roman"/>
      <family val="1"/>
    </font>
    <font>
      <sz val="11"/>
      <color indexed="8"/>
      <name val="&quot;Times New Roman&quot;"/>
      <family val="0"/>
    </font>
    <font>
      <b/>
      <sz val="13"/>
      <color indexed="8"/>
      <name val="Overlock"/>
      <family val="0"/>
    </font>
    <font>
      <sz val="13"/>
      <color indexed="8"/>
      <name val="Overlock"/>
      <family val="0"/>
    </font>
    <font>
      <i/>
      <sz val="13"/>
      <color indexed="8"/>
      <name val="Overlock"/>
      <family val="0"/>
    </font>
    <font>
      <sz val="13"/>
      <color indexed="53"/>
      <name val="Overlock"/>
      <family val="0"/>
    </font>
    <font>
      <sz val="13"/>
      <color indexed="57"/>
      <name val="Overlock"/>
      <family val="0"/>
    </font>
    <font>
      <sz val="13"/>
      <color indexed="14"/>
      <name val="Overlock"/>
      <family val="0"/>
    </font>
    <font>
      <sz val="13"/>
      <color indexed="48"/>
      <name val="Overlock"/>
      <family val="0"/>
    </font>
    <font>
      <sz val="13"/>
      <color indexed="18"/>
      <name val="Overlock"/>
      <family val="0"/>
    </font>
    <font>
      <sz val="13"/>
      <color indexed="10"/>
      <name val="Overlock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Overlock"/>
      <family val="0"/>
    </font>
    <font>
      <b/>
      <sz val="12"/>
      <color theme="1"/>
      <name val="Overlock"/>
      <family val="0"/>
    </font>
    <font>
      <b/>
      <sz val="12"/>
      <color rgb="FF008000"/>
      <name val="Overlock"/>
      <family val="0"/>
    </font>
    <font>
      <sz val="12"/>
      <color rgb="FFFF0000"/>
      <name val="Overlock"/>
      <family val="0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entury Gothic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Book Antiqua"/>
      <family val="1"/>
    </font>
    <font>
      <b/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12"/>
      <color theme="1"/>
      <name val="Times New Roman"/>
      <family val="1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Overlock"/>
      <family val="0"/>
    </font>
    <font>
      <sz val="14"/>
      <color theme="1"/>
      <name val="Overlock"/>
      <family val="0"/>
    </font>
    <font>
      <sz val="12"/>
      <color rgb="FF000000"/>
      <name val="Times New Roman"/>
      <family val="1"/>
    </font>
    <font>
      <sz val="10"/>
      <color rgb="FF0000FF"/>
      <name val="Arimo"/>
      <family val="0"/>
    </font>
    <font>
      <b/>
      <sz val="12"/>
      <color theme="1"/>
      <name val="Times New Roman"/>
      <family val="1"/>
    </font>
    <font>
      <sz val="14"/>
      <color theme="1"/>
      <name val="Arial"/>
      <family val="2"/>
    </font>
    <font>
      <sz val="12"/>
      <color rgb="FF1F497D"/>
      <name val="Times New Roman"/>
      <family val="1"/>
    </font>
    <font>
      <sz val="14"/>
      <color rgb="FFFF0000"/>
      <name val="Overlock"/>
      <family val="0"/>
    </font>
    <font>
      <sz val="16"/>
      <color theme="1"/>
      <name val="&quot;Times New Roman&quot;"/>
      <family val="0"/>
    </font>
    <font>
      <sz val="16"/>
      <color rgb="FF000000"/>
      <name val="&quot;Times New Roman&quot;"/>
      <family val="0"/>
    </font>
    <font>
      <sz val="16"/>
      <color theme="1"/>
      <name val="&quot;Maiandra GD&quot;"/>
      <family val="0"/>
    </font>
    <font>
      <b/>
      <sz val="12"/>
      <color rgb="FF000000"/>
      <name val="Times New Roman"/>
      <family val="1"/>
    </font>
    <font>
      <sz val="12"/>
      <color theme="1"/>
      <name val="Arial"/>
      <family val="2"/>
    </font>
    <font>
      <sz val="14"/>
      <color rgb="FF000000"/>
      <name val="Overlock"/>
      <family val="0"/>
    </font>
    <font>
      <sz val="12"/>
      <color rgb="FF494429"/>
      <name val="Times New Roman"/>
      <family val="1"/>
    </font>
    <font>
      <sz val="11"/>
      <color theme="1"/>
      <name val="&quot;Times New Roman&quot;"/>
      <family val="0"/>
    </font>
    <font>
      <sz val="13"/>
      <color theme="1"/>
      <name val="Overlock"/>
      <family val="0"/>
    </font>
    <font>
      <i/>
      <sz val="13"/>
      <color theme="1"/>
      <name val="Overlock"/>
      <family val="0"/>
    </font>
    <font>
      <b/>
      <sz val="13"/>
      <color theme="1"/>
      <name val="Overlock"/>
      <family val="0"/>
    </font>
    <font>
      <sz val="13"/>
      <color rgb="FFE36C09"/>
      <name val="Overlock"/>
      <family val="0"/>
    </font>
    <font>
      <sz val="13"/>
      <color rgb="FF4F6128"/>
      <name val="Overlock"/>
      <family val="0"/>
    </font>
    <font>
      <sz val="13"/>
      <color rgb="FFFF00FF"/>
      <name val="Overlock"/>
      <family val="0"/>
    </font>
    <font>
      <sz val="13"/>
      <color rgb="FF3366FF"/>
      <name val="Overlock"/>
      <family val="0"/>
    </font>
    <font>
      <sz val="13"/>
      <color rgb="FF000080"/>
      <name val="Overlock"/>
      <family val="0"/>
    </font>
    <font>
      <sz val="13"/>
      <color rgb="FFFF0000"/>
      <name val="Overlock"/>
      <family val="0"/>
    </font>
    <font>
      <b/>
      <sz val="18"/>
      <color theme="1"/>
      <name val="Times New Roman"/>
      <family val="1"/>
    </font>
    <font>
      <b/>
      <sz val="16"/>
      <color theme="1"/>
      <name val="Arial"/>
      <family val="2"/>
    </font>
    <font>
      <b/>
      <sz val="14"/>
      <color theme="1"/>
      <name val="Century Gothic"/>
      <family val="2"/>
    </font>
    <font>
      <b/>
      <u val="single"/>
      <sz val="14"/>
      <color theme="1"/>
      <name val="Century Gothic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69">
    <xf numFmtId="0" fontId="0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Font="1" applyAlignment="1">
      <alignment/>
    </xf>
    <xf numFmtId="0" fontId="83" fillId="0" borderId="10" xfId="0" applyFont="1" applyBorder="1" applyAlignment="1">
      <alignment horizontal="left" vertical="top"/>
    </xf>
    <xf numFmtId="0" fontId="83" fillId="0" borderId="11" xfId="0" applyFont="1" applyBorder="1" applyAlignment="1">
      <alignment horizontal="left" vertical="top"/>
    </xf>
    <xf numFmtId="0" fontId="83" fillId="0" borderId="11" xfId="0" applyFont="1" applyBorder="1" applyAlignment="1">
      <alignment horizontal="center" vertical="top"/>
    </xf>
    <xf numFmtId="0" fontId="83" fillId="0" borderId="12" xfId="0" applyFont="1" applyBorder="1" applyAlignment="1">
      <alignment horizontal="left" vertical="top"/>
    </xf>
    <xf numFmtId="0" fontId="83" fillId="0" borderId="0" xfId="0" applyFont="1" applyAlignment="1">
      <alignment horizontal="left"/>
    </xf>
    <xf numFmtId="17" fontId="83" fillId="0" borderId="11" xfId="0" applyNumberFormat="1" applyFont="1" applyBorder="1" applyAlignment="1">
      <alignment horizontal="left"/>
    </xf>
    <xf numFmtId="0" fontId="83" fillId="0" borderId="11" xfId="0" applyFont="1" applyBorder="1" applyAlignment="1">
      <alignment horizontal="left"/>
    </xf>
    <xf numFmtId="0" fontId="83" fillId="0" borderId="13" xfId="0" applyFont="1" applyBorder="1" applyAlignment="1">
      <alignment horizontal="left" vertical="top"/>
    </xf>
    <xf numFmtId="0" fontId="82" fillId="0" borderId="0" xfId="0" applyFont="1" applyAlignment="1">
      <alignment horizontal="center" vertical="center"/>
    </xf>
    <xf numFmtId="0" fontId="82" fillId="0" borderId="14" xfId="0" applyFont="1" applyBorder="1" applyAlignment="1">
      <alignment horizontal="center" vertical="center" textRotation="90" wrapText="1"/>
    </xf>
    <xf numFmtId="0" fontId="83" fillId="0" borderId="14" xfId="0" applyFont="1" applyBorder="1" applyAlignment="1">
      <alignment horizontal="center" vertical="top"/>
    </xf>
    <xf numFmtId="0" fontId="82" fillId="0" borderId="0" xfId="0" applyFont="1" applyAlignment="1">
      <alignment horizontal="center" vertical="top"/>
    </xf>
    <xf numFmtId="0" fontId="82" fillId="0" borderId="14" xfId="0" applyFont="1" applyBorder="1" applyAlignment="1">
      <alignment horizontal="left" vertical="center" wrapText="1"/>
    </xf>
    <xf numFmtId="0" fontId="82" fillId="0" borderId="14" xfId="0" applyFont="1" applyBorder="1" applyAlignment="1">
      <alignment horizontal="left" vertical="top"/>
    </xf>
    <xf numFmtId="0" fontId="82" fillId="0" borderId="14" xfId="0" applyFont="1" applyBorder="1" applyAlignment="1">
      <alignment horizontal="right" vertical="top"/>
    </xf>
    <xf numFmtId="0" fontId="82" fillId="33" borderId="0" xfId="0" applyFont="1" applyFill="1" applyBorder="1" applyAlignment="1">
      <alignment/>
    </xf>
    <xf numFmtId="0" fontId="65" fillId="0" borderId="0" xfId="0" applyFont="1" applyAlignment="1">
      <alignment horizontal="right"/>
    </xf>
    <xf numFmtId="0" fontId="83" fillId="0" borderId="14" xfId="0" applyFont="1" applyBorder="1" applyAlignment="1">
      <alignment horizontal="left" vertical="top"/>
    </xf>
    <xf numFmtId="0" fontId="83" fillId="0" borderId="14" xfId="0" applyFont="1" applyBorder="1" applyAlignment="1">
      <alignment horizontal="right" vertical="top"/>
    </xf>
    <xf numFmtId="0" fontId="84" fillId="0" borderId="0" xfId="0" applyFont="1" applyAlignment="1">
      <alignment/>
    </xf>
    <xf numFmtId="0" fontId="82" fillId="0" borderId="14" xfId="0" applyFont="1" applyBorder="1" applyAlignment="1">
      <alignment horizontal="left"/>
    </xf>
    <xf numFmtId="0" fontId="83" fillId="0" borderId="0" xfId="0" applyFont="1" applyAlignment="1">
      <alignment/>
    </xf>
    <xf numFmtId="0" fontId="82" fillId="0" borderId="15" xfId="0" applyFont="1" applyBorder="1" applyAlignment="1">
      <alignment horizontal="center" vertical="center" wrapText="1"/>
    </xf>
    <xf numFmtId="0" fontId="82" fillId="0" borderId="16" xfId="0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5" fillId="33" borderId="0" xfId="0" applyFont="1" applyFill="1" applyBorder="1" applyAlignment="1">
      <alignment/>
    </xf>
    <xf numFmtId="0" fontId="82" fillId="0" borderId="15" xfId="0" applyFont="1" applyBorder="1" applyAlignment="1">
      <alignment horizontal="left" vertical="center" wrapText="1"/>
    </xf>
    <xf numFmtId="0" fontId="82" fillId="0" borderId="14" xfId="0" applyFont="1" applyBorder="1" applyAlignment="1">
      <alignment horizontal="right"/>
    </xf>
    <xf numFmtId="0" fontId="85" fillId="34" borderId="0" xfId="0" applyFont="1" applyFill="1" applyBorder="1" applyAlignment="1">
      <alignment/>
    </xf>
    <xf numFmtId="0" fontId="82" fillId="0" borderId="13" xfId="0" applyFont="1" applyBorder="1" applyAlignment="1">
      <alignment horizontal="left" vertical="top"/>
    </xf>
    <xf numFmtId="0" fontId="82" fillId="0" borderId="14" xfId="0" applyFont="1" applyBorder="1" applyAlignment="1">
      <alignment horizontal="center" vertical="center" textRotation="90"/>
    </xf>
    <xf numFmtId="0" fontId="82" fillId="0" borderId="0" xfId="0" applyFont="1" applyAlignment="1">
      <alignment horizontal="left" vertical="center" wrapText="1"/>
    </xf>
    <xf numFmtId="0" fontId="82" fillId="0" borderId="0" xfId="0" applyFont="1" applyAlignment="1">
      <alignment horizontal="center" vertical="center" textRotation="90"/>
    </xf>
    <xf numFmtId="0" fontId="83" fillId="0" borderId="0" xfId="0" applyFont="1" applyAlignment="1">
      <alignment horizontal="left" vertical="top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 horizontal="center" vertical="top" wrapText="1"/>
    </xf>
    <xf numFmtId="0" fontId="92" fillId="0" borderId="0" xfId="0" applyFont="1" applyAlignment="1">
      <alignment horizontal="center" vertical="top" wrapText="1"/>
    </xf>
    <xf numFmtId="0" fontId="92" fillId="0" borderId="0" xfId="0" applyFont="1" applyAlignment="1">
      <alignment horizontal="center" vertical="center" wrapText="1"/>
    </xf>
    <xf numFmtId="0" fontId="93" fillId="0" borderId="14" xfId="0" applyFont="1" applyBorder="1" applyAlignment="1">
      <alignment horizontal="center" vertical="center" textRotation="90" wrapText="1"/>
    </xf>
    <xf numFmtId="0" fontId="91" fillId="0" borderId="14" xfId="0" applyFont="1" applyBorder="1" applyAlignment="1">
      <alignment horizontal="center" vertical="top" wrapText="1"/>
    </xf>
    <xf numFmtId="0" fontId="94" fillId="0" borderId="14" xfId="0" applyFont="1" applyBorder="1" applyAlignment="1">
      <alignment horizontal="center" vertical="top" wrapText="1"/>
    </xf>
    <xf numFmtId="0" fontId="95" fillId="0" borderId="15" xfId="0" applyFont="1" applyBorder="1" applyAlignment="1">
      <alignment horizontal="center" vertical="center" wrapText="1"/>
    </xf>
    <xf numFmtId="0" fontId="96" fillId="0" borderId="14" xfId="0" applyFont="1" applyBorder="1" applyAlignment="1">
      <alignment horizontal="center" vertical="top" wrapText="1"/>
    </xf>
    <xf numFmtId="0" fontId="97" fillId="0" borderId="14" xfId="0" applyFont="1" applyBorder="1" applyAlignment="1">
      <alignment horizontal="left" vertical="top" wrapText="1"/>
    </xf>
    <xf numFmtId="0" fontId="94" fillId="0" borderId="0" xfId="0" applyFont="1" applyAlignment="1">
      <alignment horizontal="center" vertical="top" wrapText="1"/>
    </xf>
    <xf numFmtId="0" fontId="98" fillId="0" borderId="14" xfId="0" applyFont="1" applyBorder="1" applyAlignment="1">
      <alignment horizontal="left" vertical="top" wrapText="1"/>
    </xf>
    <xf numFmtId="0" fontId="99" fillId="0" borderId="0" xfId="0" applyFont="1" applyAlignment="1">
      <alignment/>
    </xf>
    <xf numFmtId="0" fontId="99" fillId="0" borderId="0" xfId="0" applyFont="1" applyAlignment="1">
      <alignment vertical="top"/>
    </xf>
    <xf numFmtId="0" fontId="99" fillId="0" borderId="17" xfId="0" applyFont="1" applyBorder="1" applyAlignment="1">
      <alignment vertical="top"/>
    </xf>
    <xf numFmtId="0" fontId="100" fillId="0" borderId="0" xfId="0" applyFont="1" applyAlignment="1">
      <alignment/>
    </xf>
    <xf numFmtId="0" fontId="101" fillId="0" borderId="14" xfId="0" applyFont="1" applyBorder="1" applyAlignment="1">
      <alignment horizontal="center" vertical="center" wrapText="1"/>
    </xf>
    <xf numFmtId="0" fontId="101" fillId="0" borderId="14" xfId="0" applyFont="1" applyBorder="1" applyAlignment="1">
      <alignment horizontal="center" vertical="center" textRotation="90" wrapText="1"/>
    </xf>
    <xf numFmtId="0" fontId="101" fillId="0" borderId="14" xfId="0" applyFont="1" applyBorder="1" applyAlignment="1">
      <alignment textRotation="90" wrapText="1"/>
    </xf>
    <xf numFmtId="0" fontId="101" fillId="0" borderId="0" xfId="0" applyFont="1" applyAlignment="1">
      <alignment/>
    </xf>
    <xf numFmtId="0" fontId="101" fillId="0" borderId="15" xfId="0" applyFont="1" applyBorder="1" applyAlignment="1">
      <alignment vertical="top"/>
    </xf>
    <xf numFmtId="0" fontId="101" fillId="0" borderId="14" xfId="0" applyFont="1" applyBorder="1" applyAlignment="1">
      <alignment vertical="center"/>
    </xf>
    <xf numFmtId="0" fontId="101" fillId="0" borderId="14" xfId="0" applyFont="1" applyBorder="1" applyAlignment="1">
      <alignment vertical="top"/>
    </xf>
    <xf numFmtId="0" fontId="99" fillId="0" borderId="15" xfId="0" applyFont="1" applyBorder="1" applyAlignment="1">
      <alignment horizontal="center" vertical="center"/>
    </xf>
    <xf numFmtId="0" fontId="99" fillId="0" borderId="14" xfId="0" applyFont="1" applyBorder="1" applyAlignment="1">
      <alignment vertical="top"/>
    </xf>
    <xf numFmtId="0" fontId="102" fillId="0" borderId="0" xfId="0" applyFont="1" applyAlignment="1">
      <alignment/>
    </xf>
    <xf numFmtId="0" fontId="99" fillId="0" borderId="16" xfId="0" applyFont="1" applyBorder="1" applyAlignment="1">
      <alignment horizontal="center" vertical="center"/>
    </xf>
    <xf numFmtId="0" fontId="99" fillId="0" borderId="14" xfId="0" applyFont="1" applyBorder="1" applyAlignment="1">
      <alignment horizontal="right" vertical="top"/>
    </xf>
    <xf numFmtId="0" fontId="99" fillId="0" borderId="18" xfId="0" applyFont="1" applyBorder="1" applyAlignment="1">
      <alignment horizontal="center" vertical="center"/>
    </xf>
    <xf numFmtId="0" fontId="100" fillId="0" borderId="14" xfId="0" applyFont="1" applyBorder="1" applyAlignment="1">
      <alignment vertical="top"/>
    </xf>
    <xf numFmtId="0" fontId="100" fillId="34" borderId="14" xfId="0" applyFont="1" applyFill="1" applyBorder="1" applyAlignment="1">
      <alignment vertical="top"/>
    </xf>
    <xf numFmtId="0" fontId="103" fillId="0" borderId="17" xfId="0" applyFont="1" applyBorder="1" applyAlignment="1">
      <alignment/>
    </xf>
    <xf numFmtId="0" fontId="99" fillId="0" borderId="14" xfId="0" applyFont="1" applyBorder="1" applyAlignment="1">
      <alignment/>
    </xf>
    <xf numFmtId="0" fontId="99" fillId="0" borderId="14" xfId="0" applyFont="1" applyBorder="1" applyAlignment="1">
      <alignment horizontal="center" vertical="center"/>
    </xf>
    <xf numFmtId="0" fontId="99" fillId="0" borderId="18" xfId="0" applyFont="1" applyBorder="1" applyAlignment="1">
      <alignment vertical="top"/>
    </xf>
    <xf numFmtId="0" fontId="100" fillId="0" borderId="13" xfId="0" applyFont="1" applyBorder="1" applyAlignment="1">
      <alignment vertical="top"/>
    </xf>
    <xf numFmtId="0" fontId="99" fillId="0" borderId="13" xfId="0" applyFont="1" applyBorder="1" applyAlignment="1">
      <alignment vertical="top"/>
    </xf>
    <xf numFmtId="0" fontId="99" fillId="0" borderId="13" xfId="0" applyFont="1" applyBorder="1" applyAlignment="1">
      <alignment/>
    </xf>
    <xf numFmtId="0" fontId="100" fillId="0" borderId="19" xfId="0" applyFont="1" applyBorder="1" applyAlignment="1">
      <alignment vertical="top"/>
    </xf>
    <xf numFmtId="0" fontId="100" fillId="0" borderId="0" xfId="0" applyFont="1" applyAlignment="1">
      <alignment vertical="top"/>
    </xf>
    <xf numFmtId="0" fontId="99" fillId="0" borderId="20" xfId="0" applyFont="1" applyBorder="1" applyAlignment="1">
      <alignment vertical="top"/>
    </xf>
    <xf numFmtId="0" fontId="99" fillId="0" borderId="21" xfId="0" applyFont="1" applyBorder="1" applyAlignment="1">
      <alignment vertical="top"/>
    </xf>
    <xf numFmtId="0" fontId="100" fillId="0" borderId="21" xfId="0" applyFont="1" applyBorder="1" applyAlignment="1">
      <alignment vertical="top"/>
    </xf>
    <xf numFmtId="0" fontId="99" fillId="0" borderId="21" xfId="0" applyFont="1" applyBorder="1" applyAlignment="1">
      <alignment/>
    </xf>
    <xf numFmtId="0" fontId="100" fillId="0" borderId="21" xfId="0" applyFont="1" applyBorder="1" applyAlignment="1">
      <alignment/>
    </xf>
    <xf numFmtId="2" fontId="100" fillId="0" borderId="0" xfId="0" applyNumberFormat="1" applyFont="1" applyAlignment="1">
      <alignment vertical="top"/>
    </xf>
    <xf numFmtId="0" fontId="99" fillId="0" borderId="0" xfId="0" applyFont="1" applyAlignment="1">
      <alignment vertical="center" textRotation="90"/>
    </xf>
    <xf numFmtId="0" fontId="100" fillId="0" borderId="14" xfId="0" applyFont="1" applyBorder="1" applyAlignment="1">
      <alignment horizontal="center" vertical="top" wrapText="1"/>
    </xf>
    <xf numFmtId="16" fontId="100" fillId="0" borderId="14" xfId="0" applyNumberFormat="1" applyFont="1" applyBorder="1" applyAlignment="1">
      <alignment horizontal="center" vertical="top" wrapText="1"/>
    </xf>
    <xf numFmtId="0" fontId="100" fillId="0" borderId="14" xfId="0" applyFont="1" applyBorder="1" applyAlignment="1">
      <alignment horizontal="center" vertical="top"/>
    </xf>
    <xf numFmtId="0" fontId="100" fillId="0" borderId="14" xfId="0" applyFont="1" applyBorder="1" applyAlignment="1">
      <alignment horizontal="center" vertical="center" textRotation="90"/>
    </xf>
    <xf numFmtId="0" fontId="100" fillId="0" borderId="14" xfId="0" applyFont="1" applyBorder="1" applyAlignment="1">
      <alignment horizontal="center" vertical="center" textRotation="90" wrapText="1"/>
    </xf>
    <xf numFmtId="0" fontId="99" fillId="0" borderId="14" xfId="0" applyFont="1" applyBorder="1" applyAlignment="1">
      <alignment vertical="center" textRotation="90"/>
    </xf>
    <xf numFmtId="0" fontId="100" fillId="0" borderId="14" xfId="0" applyFont="1" applyBorder="1" applyAlignment="1">
      <alignment/>
    </xf>
    <xf numFmtId="0" fontId="104" fillId="0" borderId="0" xfId="0" applyFont="1" applyAlignment="1">
      <alignment horizontal="center"/>
    </xf>
    <xf numFmtId="0" fontId="105" fillId="0" borderId="0" xfId="0" applyFont="1" applyAlignment="1">
      <alignment/>
    </xf>
    <xf numFmtId="0" fontId="105" fillId="0" borderId="0" xfId="0" applyFont="1" applyAlignment="1">
      <alignment horizontal="center"/>
    </xf>
    <xf numFmtId="0" fontId="105" fillId="0" borderId="0" xfId="0" applyFont="1" applyAlignment="1">
      <alignment vertical="center"/>
    </xf>
    <xf numFmtId="0" fontId="96" fillId="0" borderId="11" xfId="0" applyFont="1" applyBorder="1" applyAlignment="1">
      <alignment wrapText="1"/>
    </xf>
    <xf numFmtId="0" fontId="96" fillId="0" borderId="11" xfId="0" applyFont="1" applyBorder="1" applyAlignment="1">
      <alignment/>
    </xf>
    <xf numFmtId="0" fontId="96" fillId="0" borderId="14" xfId="0" applyFont="1" applyBorder="1" applyAlignment="1">
      <alignment horizontal="center" vertical="center" wrapText="1"/>
    </xf>
    <xf numFmtId="0" fontId="96" fillId="0" borderId="14" xfId="0" applyFont="1" applyBorder="1" applyAlignment="1">
      <alignment horizontal="center" vertical="center"/>
    </xf>
    <xf numFmtId="0" fontId="96" fillId="0" borderId="15" xfId="0" applyFont="1" applyBorder="1" applyAlignment="1">
      <alignment horizontal="center" vertical="center"/>
    </xf>
    <xf numFmtId="0" fontId="96" fillId="0" borderId="14" xfId="0" applyFont="1" applyBorder="1" applyAlignment="1">
      <alignment horizontal="center" wrapText="1"/>
    </xf>
    <xf numFmtId="0" fontId="105" fillId="0" borderId="14" xfId="0" applyFont="1" applyBorder="1" applyAlignment="1">
      <alignment horizontal="center" vertical="center" wrapText="1"/>
    </xf>
    <xf numFmtId="0" fontId="96" fillId="0" borderId="14" xfId="0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15" xfId="0" applyFont="1" applyBorder="1" applyAlignment="1">
      <alignment horizontal="center"/>
    </xf>
    <xf numFmtId="0" fontId="96" fillId="0" borderId="13" xfId="0" applyFont="1" applyBorder="1" applyAlignment="1">
      <alignment/>
    </xf>
    <xf numFmtId="0" fontId="96" fillId="0" borderId="14" xfId="0" applyFont="1" applyBorder="1" applyAlignment="1">
      <alignment horizontal="center"/>
    </xf>
    <xf numFmtId="0" fontId="106" fillId="0" borderId="14" xfId="0" applyFont="1" applyBorder="1" applyAlignment="1">
      <alignment horizontal="center"/>
    </xf>
    <xf numFmtId="0" fontId="105" fillId="0" borderId="14" xfId="0" applyFont="1" applyBorder="1" applyAlignment="1">
      <alignment horizontal="center"/>
    </xf>
    <xf numFmtId="22" fontId="107" fillId="0" borderId="0" xfId="0" applyNumberFormat="1" applyFont="1" applyAlignment="1">
      <alignment/>
    </xf>
    <xf numFmtId="1" fontId="107" fillId="0" borderId="0" xfId="0" applyNumberFormat="1" applyFont="1" applyAlignment="1">
      <alignment/>
    </xf>
    <xf numFmtId="0" fontId="96" fillId="0" borderId="16" xfId="0" applyFont="1" applyBorder="1" applyAlignment="1">
      <alignment horizontal="center"/>
    </xf>
    <xf numFmtId="0" fontId="96" fillId="0" borderId="15" xfId="0" applyFont="1" applyBorder="1" applyAlignment="1">
      <alignment/>
    </xf>
    <xf numFmtId="0" fontId="96" fillId="0" borderId="22" xfId="0" applyFont="1" applyBorder="1" applyAlignment="1">
      <alignment/>
    </xf>
    <xf numFmtId="0" fontId="96" fillId="0" borderId="19" xfId="0" applyFont="1" applyBorder="1" applyAlignment="1">
      <alignment/>
    </xf>
    <xf numFmtId="0" fontId="96" fillId="0" borderId="12" xfId="0" applyFont="1" applyBorder="1" applyAlignment="1">
      <alignment horizontal="center"/>
    </xf>
    <xf numFmtId="0" fontId="108" fillId="0" borderId="11" xfId="0" applyFont="1" applyBorder="1" applyAlignment="1">
      <alignment/>
    </xf>
    <xf numFmtId="0" fontId="96" fillId="0" borderId="13" xfId="0" applyFont="1" applyBorder="1" applyAlignment="1">
      <alignment horizontal="center"/>
    </xf>
    <xf numFmtId="0" fontId="108" fillId="0" borderId="13" xfId="0" applyFont="1" applyBorder="1" applyAlignment="1">
      <alignment horizontal="center"/>
    </xf>
    <xf numFmtId="0" fontId="104" fillId="0" borderId="14" xfId="0" applyFont="1" applyBorder="1" applyAlignment="1">
      <alignment horizontal="center"/>
    </xf>
    <xf numFmtId="0" fontId="96" fillId="0" borderId="18" xfId="0" applyFont="1" applyBorder="1" applyAlignment="1">
      <alignment/>
    </xf>
    <xf numFmtId="0" fontId="96" fillId="0" borderId="23" xfId="0" applyFont="1" applyBorder="1" applyAlignment="1">
      <alignment/>
    </xf>
    <xf numFmtId="0" fontId="96" fillId="0" borderId="24" xfId="0" applyFont="1" applyBorder="1" applyAlignment="1">
      <alignment/>
    </xf>
    <xf numFmtId="0" fontId="96" fillId="0" borderId="18" xfId="0" applyFont="1" applyBorder="1" applyAlignment="1">
      <alignment horizontal="center"/>
    </xf>
    <xf numFmtId="0" fontId="109" fillId="0" borderId="14" xfId="0" applyFont="1" applyBorder="1" applyAlignment="1">
      <alignment horizontal="center"/>
    </xf>
    <xf numFmtId="0" fontId="96" fillId="0" borderId="14" xfId="0" applyFont="1" applyBorder="1" applyAlignment="1">
      <alignment horizontal="center" vertical="top"/>
    </xf>
    <xf numFmtId="0" fontId="105" fillId="0" borderId="14" xfId="0" applyFont="1" applyBorder="1" applyAlignment="1">
      <alignment horizontal="center" vertical="top"/>
    </xf>
    <xf numFmtId="0" fontId="96" fillId="0" borderId="11" xfId="0" applyFont="1" applyBorder="1" applyAlignment="1">
      <alignment horizontal="center"/>
    </xf>
    <xf numFmtId="0" fontId="108" fillId="0" borderId="14" xfId="0" applyFont="1" applyBorder="1" applyAlignment="1">
      <alignment horizontal="center"/>
    </xf>
    <xf numFmtId="0" fontId="110" fillId="0" borderId="14" xfId="0" applyFont="1" applyBorder="1" applyAlignment="1">
      <alignment horizontal="center"/>
    </xf>
    <xf numFmtId="0" fontId="111" fillId="0" borderId="14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108" fillId="0" borderId="0" xfId="0" applyFont="1" applyAlignment="1">
      <alignment/>
    </xf>
    <xf numFmtId="0" fontId="112" fillId="0" borderId="14" xfId="0" applyFont="1" applyBorder="1" applyAlignment="1">
      <alignment horizontal="center"/>
    </xf>
    <xf numFmtId="0" fontId="113" fillId="0" borderId="13" xfId="0" applyFont="1" applyBorder="1" applyAlignment="1">
      <alignment horizontal="center"/>
    </xf>
    <xf numFmtId="0" fontId="114" fillId="0" borderId="14" xfId="0" applyFont="1" applyBorder="1" applyAlignment="1">
      <alignment horizontal="center"/>
    </xf>
    <xf numFmtId="0" fontId="114" fillId="0" borderId="13" xfId="0" applyFont="1" applyBorder="1" applyAlignment="1">
      <alignment horizontal="center"/>
    </xf>
    <xf numFmtId="0" fontId="112" fillId="0" borderId="18" xfId="0" applyFont="1" applyBorder="1" applyAlignment="1">
      <alignment horizontal="center"/>
    </xf>
    <xf numFmtId="0" fontId="113" fillId="0" borderId="24" xfId="0" applyFont="1" applyBorder="1" applyAlignment="1">
      <alignment horizontal="center"/>
    </xf>
    <xf numFmtId="0" fontId="114" fillId="0" borderId="18" xfId="0" applyFont="1" applyBorder="1" applyAlignment="1">
      <alignment horizontal="center"/>
    </xf>
    <xf numFmtId="0" fontId="114" fillId="0" borderId="24" xfId="0" applyFont="1" applyBorder="1" applyAlignment="1">
      <alignment horizontal="center"/>
    </xf>
    <xf numFmtId="0" fontId="111" fillId="34" borderId="14" xfId="0" applyFont="1" applyFill="1" applyBorder="1" applyAlignment="1">
      <alignment horizontal="center"/>
    </xf>
    <xf numFmtId="0" fontId="115" fillId="0" borderId="14" xfId="0" applyFont="1" applyBorder="1" applyAlignment="1">
      <alignment horizontal="center"/>
    </xf>
    <xf numFmtId="0" fontId="116" fillId="0" borderId="14" xfId="0" applyFont="1" applyBorder="1" applyAlignment="1">
      <alignment horizontal="center"/>
    </xf>
    <xf numFmtId="0" fontId="116" fillId="0" borderId="13" xfId="0" applyFont="1" applyBorder="1" applyAlignment="1">
      <alignment horizontal="center"/>
    </xf>
    <xf numFmtId="0" fontId="105" fillId="0" borderId="13" xfId="0" applyFont="1" applyBorder="1" applyAlignment="1">
      <alignment horizontal="center"/>
    </xf>
    <xf numFmtId="0" fontId="116" fillId="0" borderId="18" xfId="0" applyFont="1" applyBorder="1" applyAlignment="1">
      <alignment horizontal="center"/>
    </xf>
    <xf numFmtId="0" fontId="116" fillId="0" borderId="24" xfId="0" applyFont="1" applyBorder="1" applyAlignment="1">
      <alignment horizontal="center"/>
    </xf>
    <xf numFmtId="0" fontId="105" fillId="0" borderId="18" xfId="0" applyFont="1" applyBorder="1" applyAlignment="1">
      <alignment horizontal="center"/>
    </xf>
    <xf numFmtId="0" fontId="105" fillId="0" borderId="24" xfId="0" applyFont="1" applyBorder="1" applyAlignment="1">
      <alignment horizontal="center"/>
    </xf>
    <xf numFmtId="0" fontId="117" fillId="0" borderId="18" xfId="0" applyFont="1" applyBorder="1" applyAlignment="1">
      <alignment horizontal="center"/>
    </xf>
    <xf numFmtId="0" fontId="117" fillId="0" borderId="24" xfId="0" applyFont="1" applyBorder="1" applyAlignment="1">
      <alignment horizontal="center"/>
    </xf>
    <xf numFmtId="0" fontId="118" fillId="0" borderId="14" xfId="0" applyFont="1" applyBorder="1" applyAlignment="1">
      <alignment/>
    </xf>
    <xf numFmtId="0" fontId="108" fillId="0" borderId="14" xfId="0" applyFont="1" applyBorder="1" applyAlignment="1">
      <alignment/>
    </xf>
    <xf numFmtId="0" fontId="96" fillId="0" borderId="14" xfId="0" applyFont="1" applyBorder="1" applyAlignment="1">
      <alignment horizontal="left" vertical="top"/>
    </xf>
    <xf numFmtId="0" fontId="119" fillId="0" borderId="14" xfId="0" applyFont="1" applyBorder="1" applyAlignment="1">
      <alignment horizontal="center"/>
    </xf>
    <xf numFmtId="0" fontId="119" fillId="0" borderId="0" xfId="0" applyFont="1" applyAlignment="1">
      <alignment horizontal="center"/>
    </xf>
    <xf numFmtId="0" fontId="108" fillId="0" borderId="13" xfId="0" applyFont="1" applyBorder="1" applyAlignment="1">
      <alignment/>
    </xf>
    <xf numFmtId="0" fontId="96" fillId="0" borderId="14" xfId="0" applyFont="1" applyBorder="1" applyAlignment="1">
      <alignment horizontal="right"/>
    </xf>
    <xf numFmtId="0" fontId="96" fillId="0" borderId="10" xfId="0" applyFont="1" applyBorder="1" applyAlignment="1">
      <alignment horizontal="right"/>
    </xf>
    <xf numFmtId="0" fontId="96" fillId="0" borderId="13" xfId="0" applyFont="1" applyBorder="1" applyAlignment="1">
      <alignment horizontal="left"/>
    </xf>
    <xf numFmtId="0" fontId="96" fillId="0" borderId="17" xfId="0" applyFont="1" applyBorder="1" applyAlignment="1">
      <alignment horizontal="center"/>
    </xf>
    <xf numFmtId="0" fontId="96" fillId="0" borderId="19" xfId="0" applyFont="1" applyBorder="1" applyAlignment="1">
      <alignment horizontal="center"/>
    </xf>
    <xf numFmtId="0" fontId="96" fillId="0" borderId="0" xfId="0" applyFont="1" applyAlignment="1">
      <alignment/>
    </xf>
    <xf numFmtId="0" fontId="108" fillId="0" borderId="12" xfId="0" applyFont="1" applyBorder="1" applyAlignment="1">
      <alignment/>
    </xf>
    <xf numFmtId="0" fontId="108" fillId="0" borderId="19" xfId="0" applyFont="1" applyBorder="1" applyAlignment="1">
      <alignment horizontal="center"/>
    </xf>
    <xf numFmtId="0" fontId="104" fillId="0" borderId="25" xfId="0" applyFont="1" applyBorder="1" applyAlignment="1">
      <alignment horizontal="center"/>
    </xf>
    <xf numFmtId="0" fontId="104" fillId="0" borderId="19" xfId="0" applyFont="1" applyBorder="1" applyAlignment="1">
      <alignment horizontal="center"/>
    </xf>
    <xf numFmtId="0" fontId="104" fillId="0" borderId="15" xfId="0" applyFont="1" applyBorder="1" applyAlignment="1">
      <alignment horizontal="center"/>
    </xf>
    <xf numFmtId="0" fontId="108" fillId="0" borderId="10" xfId="0" applyFont="1" applyBorder="1" applyAlignment="1">
      <alignment horizontal="center"/>
    </xf>
    <xf numFmtId="0" fontId="108" fillId="0" borderId="11" xfId="0" applyFont="1" applyBorder="1" applyAlignment="1">
      <alignment horizontal="center"/>
    </xf>
    <xf numFmtId="0" fontId="104" fillId="0" borderId="13" xfId="0" applyFont="1" applyBorder="1" applyAlignment="1">
      <alignment horizontal="center"/>
    </xf>
    <xf numFmtId="1" fontId="96" fillId="0" borderId="0" xfId="0" applyNumberFormat="1" applyFont="1" applyAlignment="1">
      <alignment horizontal="center"/>
    </xf>
    <xf numFmtId="2" fontId="96" fillId="0" borderId="0" xfId="0" applyNumberFormat="1" applyFont="1" applyAlignment="1">
      <alignment horizontal="center"/>
    </xf>
    <xf numFmtId="12" fontId="105" fillId="0" borderId="0" xfId="0" applyNumberFormat="1" applyFont="1" applyAlignment="1">
      <alignment/>
    </xf>
    <xf numFmtId="0" fontId="96" fillId="0" borderId="10" xfId="0" applyFont="1" applyBorder="1" applyAlignment="1">
      <alignment horizontal="center"/>
    </xf>
    <xf numFmtId="0" fontId="105" fillId="0" borderId="14" xfId="0" applyFont="1" applyBorder="1" applyAlignment="1">
      <alignment/>
    </xf>
    <xf numFmtId="0" fontId="96" fillId="0" borderId="26" xfId="0" applyFont="1" applyBorder="1" applyAlignment="1">
      <alignment horizontal="center" vertical="top" wrapText="1"/>
    </xf>
    <xf numFmtId="0" fontId="96" fillId="0" borderId="27" xfId="0" applyFont="1" applyBorder="1" applyAlignment="1">
      <alignment horizontal="center" vertical="top" wrapText="1"/>
    </xf>
    <xf numFmtId="0" fontId="96" fillId="0" borderId="28" xfId="0" applyFont="1" applyBorder="1" applyAlignment="1">
      <alignment horizontal="center" vertical="top" wrapText="1"/>
    </xf>
    <xf numFmtId="0" fontId="96" fillId="0" borderId="29" xfId="0" applyFont="1" applyBorder="1" applyAlignment="1">
      <alignment horizontal="center" vertical="top" wrapText="1"/>
    </xf>
    <xf numFmtId="0" fontId="120" fillId="0" borderId="0" xfId="0" applyFont="1" applyAlignment="1">
      <alignment horizontal="center"/>
    </xf>
    <xf numFmtId="0" fontId="120" fillId="0" borderId="0" xfId="0" applyFont="1" applyAlignment="1">
      <alignment/>
    </xf>
    <xf numFmtId="0" fontId="120" fillId="0" borderId="0" xfId="0" applyFont="1" applyAlignment="1">
      <alignment horizontal="center" vertical="center"/>
    </xf>
    <xf numFmtId="0" fontId="120" fillId="0" borderId="0" xfId="0" applyFont="1" applyAlignment="1">
      <alignment horizontal="center" vertical="top"/>
    </xf>
    <xf numFmtId="0" fontId="120" fillId="0" borderId="17" xfId="0" applyFont="1" applyBorder="1" applyAlignment="1">
      <alignment horizontal="center" vertical="top"/>
    </xf>
    <xf numFmtId="0" fontId="121" fillId="0" borderId="14" xfId="0" applyFont="1" applyBorder="1" applyAlignment="1">
      <alignment horizontal="center" vertical="top" wrapText="1"/>
    </xf>
    <xf numFmtId="0" fontId="121" fillId="0" borderId="14" xfId="0" applyFont="1" applyBorder="1" applyAlignment="1">
      <alignment horizontal="center" vertical="center" textRotation="90" wrapText="1"/>
    </xf>
    <xf numFmtId="0" fontId="121" fillId="0" borderId="0" xfId="0" applyFont="1" applyAlignment="1">
      <alignment horizontal="center"/>
    </xf>
    <xf numFmtId="0" fontId="121" fillId="0" borderId="0" xfId="0" applyFont="1" applyAlignment="1">
      <alignment/>
    </xf>
    <xf numFmtId="0" fontId="120" fillId="0" borderId="15" xfId="0" applyFont="1" applyBorder="1" applyAlignment="1">
      <alignment horizontal="center" vertical="center"/>
    </xf>
    <xf numFmtId="0" fontId="120" fillId="0" borderId="14" xfId="0" applyFont="1" applyBorder="1" applyAlignment="1">
      <alignment horizontal="center" vertical="center"/>
    </xf>
    <xf numFmtId="0" fontId="120" fillId="0" borderId="14" xfId="0" applyFont="1" applyBorder="1" applyAlignment="1">
      <alignment horizontal="center" vertical="top"/>
    </xf>
    <xf numFmtId="0" fontId="120" fillId="0" borderId="10" xfId="0" applyFont="1" applyBorder="1" applyAlignment="1">
      <alignment horizontal="center" vertical="top"/>
    </xf>
    <xf numFmtId="0" fontId="120" fillId="0" borderId="14" xfId="0" applyFont="1" applyBorder="1" applyAlignment="1">
      <alignment horizontal="left" vertical="top"/>
    </xf>
    <xf numFmtId="0" fontId="122" fillId="0" borderId="14" xfId="0" applyFont="1" applyBorder="1" applyAlignment="1">
      <alignment horizontal="left" vertical="top"/>
    </xf>
    <xf numFmtId="0" fontId="122" fillId="34" borderId="14" xfId="0" applyFont="1" applyFill="1" applyBorder="1" applyAlignment="1">
      <alignment horizontal="center" vertical="top"/>
    </xf>
    <xf numFmtId="0" fontId="120" fillId="0" borderId="14" xfId="0" applyFont="1" applyBorder="1" applyAlignment="1">
      <alignment/>
    </xf>
    <xf numFmtId="0" fontId="122" fillId="0" borderId="14" xfId="0" applyFont="1" applyBorder="1" applyAlignment="1">
      <alignment horizontal="center" vertical="top"/>
    </xf>
    <xf numFmtId="0" fontId="120" fillId="0" borderId="14" xfId="0" applyFont="1" applyBorder="1" applyAlignment="1">
      <alignment vertical="top"/>
    </xf>
    <xf numFmtId="0" fontId="122" fillId="0" borderId="0" xfId="0" applyFont="1" applyAlignment="1">
      <alignment/>
    </xf>
    <xf numFmtId="0" fontId="122" fillId="0" borderId="0" xfId="0" applyFont="1" applyAlignment="1">
      <alignment horizontal="center"/>
    </xf>
    <xf numFmtId="0" fontId="120" fillId="34" borderId="14" xfId="0" applyFont="1" applyFill="1" applyBorder="1" applyAlignment="1">
      <alignment horizontal="center" vertical="top"/>
    </xf>
    <xf numFmtId="0" fontId="120" fillId="0" borderId="0" xfId="0" applyFont="1" applyAlignment="1">
      <alignment horizontal="center" vertical="center" textRotation="90"/>
    </xf>
    <xf numFmtId="0" fontId="123" fillId="0" borderId="0" xfId="0" applyFont="1" applyAlignment="1">
      <alignment/>
    </xf>
    <xf numFmtId="0" fontId="124" fillId="0" borderId="0" xfId="0" applyFont="1" applyAlignment="1">
      <alignment/>
    </xf>
    <xf numFmtId="0" fontId="125" fillId="0" borderId="0" xfId="0" applyFont="1" applyAlignment="1">
      <alignment/>
    </xf>
    <xf numFmtId="0" fontId="126" fillId="0" borderId="0" xfId="0" applyFont="1" applyAlignment="1">
      <alignment/>
    </xf>
    <xf numFmtId="0" fontId="127" fillId="0" borderId="0" xfId="0" applyFont="1" applyAlignment="1">
      <alignment/>
    </xf>
    <xf numFmtId="0" fontId="128" fillId="0" borderId="0" xfId="0" applyFont="1" applyAlignment="1">
      <alignment/>
    </xf>
    <xf numFmtId="0" fontId="83" fillId="0" borderId="0" xfId="0" applyFont="1" applyAlignment="1">
      <alignment vertical="top"/>
    </xf>
    <xf numFmtId="1" fontId="124" fillId="0" borderId="0" xfId="0" applyNumberFormat="1" applyFont="1" applyAlignment="1">
      <alignment/>
    </xf>
    <xf numFmtId="1" fontId="123" fillId="0" borderId="0" xfId="0" applyNumberFormat="1" applyFont="1" applyAlignment="1">
      <alignment/>
    </xf>
    <xf numFmtId="1" fontId="120" fillId="0" borderId="0" xfId="0" applyNumberFormat="1" applyFont="1" applyAlignment="1">
      <alignment/>
    </xf>
    <xf numFmtId="0" fontId="120" fillId="0" borderId="0" xfId="0" applyFont="1" applyAlignment="1">
      <alignment horizontal="center"/>
    </xf>
    <xf numFmtId="0" fontId="0" fillId="0" borderId="0" xfId="0" applyFont="1" applyAlignment="1">
      <alignment/>
    </xf>
    <xf numFmtId="0" fontId="120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120" fillId="0" borderId="15" xfId="0" applyFont="1" applyBorder="1" applyAlignment="1">
      <alignment horizontal="center" vertical="center" textRotation="90" wrapText="1"/>
    </xf>
    <xf numFmtId="0" fontId="122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20" fillId="0" borderId="10" xfId="0" applyFont="1" applyBorder="1" applyAlignment="1">
      <alignment horizontal="center" vertical="top"/>
    </xf>
    <xf numFmtId="0" fontId="122" fillId="0" borderId="0" xfId="0" applyFont="1" applyAlignment="1">
      <alignment horizontal="center" vertical="top"/>
    </xf>
    <xf numFmtId="0" fontId="122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/>
    </xf>
    <xf numFmtId="16" fontId="120" fillId="0" borderId="11" xfId="0" applyNumberFormat="1" applyFont="1" applyBorder="1" applyAlignment="1">
      <alignment horizontal="center"/>
    </xf>
    <xf numFmtId="0" fontId="120" fillId="0" borderId="15" xfId="0" applyFont="1" applyBorder="1" applyAlignment="1">
      <alignment horizontal="center" vertical="center" wrapText="1"/>
    </xf>
    <xf numFmtId="0" fontId="120" fillId="0" borderId="15" xfId="0" applyFont="1" applyBorder="1" applyAlignment="1">
      <alignment horizontal="center" vertical="top" wrapText="1"/>
    </xf>
    <xf numFmtId="0" fontId="120" fillId="0" borderId="10" xfId="0" applyFont="1" applyBorder="1" applyAlignment="1">
      <alignment horizontal="center" vertical="top" wrapText="1"/>
    </xf>
    <xf numFmtId="0" fontId="129" fillId="0" borderId="0" xfId="0" applyFont="1" applyAlignment="1">
      <alignment horizontal="center"/>
    </xf>
    <xf numFmtId="0" fontId="108" fillId="0" borderId="17" xfId="0" applyFont="1" applyBorder="1" applyAlignment="1">
      <alignment horizontal="center" vertical="center" wrapText="1"/>
    </xf>
    <xf numFmtId="17" fontId="108" fillId="0" borderId="11" xfId="0" applyNumberFormat="1" applyFont="1" applyBorder="1" applyAlignment="1">
      <alignment horizontal="center" wrapText="1"/>
    </xf>
    <xf numFmtId="0" fontId="100" fillId="0" borderId="10" xfId="0" applyFont="1" applyBorder="1" applyAlignment="1">
      <alignment horizontal="center" vertical="top" wrapText="1"/>
    </xf>
    <xf numFmtId="0" fontId="100" fillId="0" borderId="15" xfId="0" applyFont="1" applyBorder="1" applyAlignment="1">
      <alignment horizontal="center" vertical="center" textRotation="90" wrapText="1"/>
    </xf>
    <xf numFmtId="0" fontId="100" fillId="0" borderId="10" xfId="0" applyFont="1" applyBorder="1" applyAlignment="1">
      <alignment horizontal="center" vertical="top"/>
    </xf>
    <xf numFmtId="0" fontId="99" fillId="0" borderId="15" xfId="0" applyFont="1" applyBorder="1" applyAlignment="1">
      <alignment vertical="center" textRotation="90"/>
    </xf>
    <xf numFmtId="0" fontId="100" fillId="0" borderId="0" xfId="0" applyFont="1" applyAlignment="1">
      <alignment horizontal="center" vertical="center" wrapText="1"/>
    </xf>
    <xf numFmtId="16" fontId="99" fillId="0" borderId="0" xfId="0" applyNumberFormat="1" applyFont="1" applyAlignment="1">
      <alignment horizontal="center"/>
    </xf>
    <xf numFmtId="0" fontId="100" fillId="0" borderId="15" xfId="0" applyFont="1" applyBorder="1" applyAlignment="1">
      <alignment horizontal="center" vertical="center" textRotation="90"/>
    </xf>
    <xf numFmtId="0" fontId="100" fillId="0" borderId="15" xfId="0" applyFont="1" applyBorder="1" applyAlignment="1">
      <alignment horizontal="center" vertical="top" wrapText="1"/>
    </xf>
    <xf numFmtId="0" fontId="99" fillId="0" borderId="15" xfId="0" applyFont="1" applyBorder="1" applyAlignment="1">
      <alignment vertical="center" textRotation="90" wrapText="1"/>
    </xf>
    <xf numFmtId="0" fontId="99" fillId="0" borderId="10" xfId="0" applyFont="1" applyBorder="1" applyAlignment="1">
      <alignment vertical="top"/>
    </xf>
    <xf numFmtId="0" fontId="100" fillId="0" borderId="0" xfId="0" applyFont="1" applyAlignment="1">
      <alignment horizontal="center" vertical="center"/>
    </xf>
    <xf numFmtId="0" fontId="100" fillId="0" borderId="17" xfId="0" applyFont="1" applyBorder="1" applyAlignment="1">
      <alignment horizontal="center" vertical="center"/>
    </xf>
    <xf numFmtId="16" fontId="100" fillId="0" borderId="11" xfId="0" applyNumberFormat="1" applyFont="1" applyBorder="1" applyAlignment="1">
      <alignment horizontal="center"/>
    </xf>
    <xf numFmtId="0" fontId="99" fillId="0" borderId="15" xfId="0" applyFont="1" applyBorder="1" applyAlignment="1">
      <alignment vertical="top" wrapText="1"/>
    </xf>
    <xf numFmtId="0" fontId="99" fillId="0" borderId="15" xfId="0" applyFont="1" applyBorder="1" applyAlignment="1">
      <alignment horizontal="center" vertical="center" textRotation="90" wrapText="1"/>
    </xf>
    <xf numFmtId="0" fontId="99" fillId="0" borderId="10" xfId="0" applyFont="1" applyBorder="1" applyAlignment="1">
      <alignment vertical="top" wrapText="1"/>
    </xf>
    <xf numFmtId="0" fontId="130" fillId="0" borderId="15" xfId="0" applyFont="1" applyBorder="1" applyAlignment="1">
      <alignment horizontal="center" vertical="top" wrapText="1"/>
    </xf>
    <xf numFmtId="0" fontId="131" fillId="0" borderId="15" xfId="0" applyFont="1" applyBorder="1" applyAlignment="1">
      <alignment horizontal="center" vertical="center" textRotation="90" wrapText="1"/>
    </xf>
    <xf numFmtId="16" fontId="89" fillId="0" borderId="0" xfId="0" applyNumberFormat="1" applyFont="1" applyAlignment="1">
      <alignment horizontal="center"/>
    </xf>
    <xf numFmtId="0" fontId="90" fillId="0" borderId="17" xfId="0" applyFont="1" applyBorder="1" applyAlignment="1">
      <alignment horizontal="center" vertical="top" wrapText="1"/>
    </xf>
    <xf numFmtId="0" fontId="98" fillId="0" borderId="15" xfId="0" applyFont="1" applyBorder="1" applyAlignment="1">
      <alignment horizontal="center" vertical="top" wrapText="1"/>
    </xf>
    <xf numFmtId="0" fontId="93" fillId="0" borderId="15" xfId="0" applyFont="1" applyBorder="1" applyAlignment="1">
      <alignment horizontal="center" vertical="top" wrapText="1"/>
    </xf>
    <xf numFmtId="0" fontId="93" fillId="0" borderId="10" xfId="0" applyFont="1" applyBorder="1" applyAlignment="1">
      <alignment horizontal="center" vertical="top" wrapText="1"/>
    </xf>
    <xf numFmtId="0" fontId="82" fillId="0" borderId="15" xfId="0" applyFont="1" applyBorder="1" applyAlignment="1">
      <alignment horizontal="center" vertical="center" textRotation="90" wrapText="1"/>
    </xf>
    <xf numFmtId="0" fontId="82" fillId="0" borderId="15" xfId="0" applyFont="1" applyBorder="1" applyAlignment="1">
      <alignment horizontal="center" vertical="center" textRotation="90"/>
    </xf>
    <xf numFmtId="0" fontId="132" fillId="0" borderId="0" xfId="0" applyFont="1" applyAlignment="1">
      <alignment horizontal="center" wrapText="1"/>
    </xf>
    <xf numFmtId="0" fontId="82" fillId="0" borderId="10" xfId="0" applyFont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top"/>
    </xf>
    <xf numFmtId="0" fontId="82" fillId="0" borderId="15" xfId="0" applyFont="1" applyBorder="1" applyAlignment="1">
      <alignment horizontal="left" vertical="top" wrapText="1"/>
    </xf>
    <xf numFmtId="0" fontId="82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rectorate%20wecd%20uk\mpr%202021\mpr%20march,2022%20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HEET12"/>
      <sheetName val="cm desh board format 1"/>
      <sheetName val="cm, desh board format 2"/>
      <sheetName val="1"/>
      <sheetName val="summary_main_mini"/>
      <sheetName val="Infra_Infopart1"/>
      <sheetName val="districtwise growth"/>
      <sheetName val="infra_info_part2"/>
      <sheetName val="infra_info_part3"/>
      <sheetName val="district_wise awcs"/>
      <sheetName val="2a"/>
      <sheetName val="2c"/>
      <sheetName val="Sheet2"/>
      <sheetName val="Sheet3"/>
      <sheetName val="3a"/>
      <sheetName val="2b"/>
      <sheetName val="3b"/>
      <sheetName val="3c"/>
      <sheetName val="4a"/>
      <sheetName val="5a"/>
      <sheetName val="5b"/>
      <sheetName val="6"/>
      <sheetName val="7a"/>
      <sheetName val="7b"/>
      <sheetName val="8"/>
      <sheetName val="9"/>
      <sheetName val="10"/>
      <sheetName val="12"/>
      <sheetName val="Format I"/>
      <sheetName val="14 main and mini both AWCs data"/>
      <sheetName val="Format-I mini"/>
      <sheetName val="Format II"/>
      <sheetName val="survey main mini"/>
      <sheetName val="Format A"/>
      <sheetName val="Format B"/>
      <sheetName val="VI-A"/>
      <sheetName val="Format II mini"/>
      <sheetName val="2a (mini)"/>
      <sheetName val="2bmini"/>
      <sheetName val="2cmini"/>
      <sheetName val="VI-B"/>
      <sheetName val="3amini"/>
      <sheetName val="3bmini"/>
      <sheetName val="3cmini"/>
      <sheetName val="4amini"/>
      <sheetName val="5amini"/>
      <sheetName val="5b (mini)"/>
      <sheetName val="6mini"/>
      <sheetName val="7amini"/>
      <sheetName val="7bmini"/>
      <sheetName val="8mini"/>
      <sheetName val="9mini"/>
      <sheetName val="10 (mini)"/>
      <sheetName val="Sheet5"/>
      <sheetName val="12mini"/>
      <sheetName val="estab-1"/>
      <sheetName val="poshahar ke labharthi"/>
      <sheetName val="Format-III Regtd Beneficiaries"/>
      <sheetName val="Sheet4"/>
      <sheetName val="Sheet1"/>
      <sheetName val="estab-2"/>
      <sheetName val="Registered Benificiaries"/>
      <sheetName val="Format A mini"/>
      <sheetName val="Format B mini"/>
      <sheetName val="VI-A mini"/>
      <sheetName val="VI-B mini"/>
      <sheetName val="Gramya Vikas se sambhandhit"/>
      <sheetName val="sutra 12 Ka"/>
      <sheetName val="sutra 8 jh"/>
      <sheetName val="12 kh 1"/>
    </sheetNames>
    <sheetDataSet>
      <sheetData sheetId="3">
        <row r="5">
          <cell r="P5">
            <v>44634</v>
          </cell>
        </row>
        <row r="7">
          <cell r="F7">
            <v>84</v>
          </cell>
          <cell r="G7">
            <v>84</v>
          </cell>
          <cell r="H7">
            <v>84</v>
          </cell>
        </row>
        <row r="8">
          <cell r="F8">
            <v>121</v>
          </cell>
          <cell r="G8">
            <v>121</v>
          </cell>
          <cell r="H8">
            <v>121</v>
          </cell>
        </row>
        <row r="9">
          <cell r="F9">
            <v>170</v>
          </cell>
          <cell r="G9">
            <v>170</v>
          </cell>
          <cell r="H9">
            <v>170</v>
          </cell>
        </row>
        <row r="10">
          <cell r="F10">
            <v>137</v>
          </cell>
          <cell r="G10">
            <v>137</v>
          </cell>
          <cell r="H10">
            <v>137</v>
          </cell>
        </row>
        <row r="11">
          <cell r="F11">
            <v>67</v>
          </cell>
          <cell r="G11">
            <v>67</v>
          </cell>
          <cell r="H11">
            <v>67</v>
          </cell>
        </row>
        <row r="12">
          <cell r="F12">
            <v>144</v>
          </cell>
          <cell r="G12">
            <v>144</v>
          </cell>
          <cell r="H12">
            <v>144</v>
          </cell>
        </row>
        <row r="13">
          <cell r="F13">
            <v>124</v>
          </cell>
          <cell r="G13">
            <v>124</v>
          </cell>
          <cell r="H13">
            <v>124</v>
          </cell>
        </row>
        <row r="14">
          <cell r="F14">
            <v>100</v>
          </cell>
          <cell r="G14">
            <v>100</v>
          </cell>
          <cell r="H14">
            <v>100</v>
          </cell>
        </row>
        <row r="15">
          <cell r="F15">
            <v>86</v>
          </cell>
          <cell r="G15">
            <v>86</v>
          </cell>
          <cell r="H15">
            <v>86</v>
          </cell>
        </row>
        <row r="16">
          <cell r="F16">
            <v>73</v>
          </cell>
          <cell r="G16">
            <v>73</v>
          </cell>
          <cell r="H16">
            <v>73</v>
          </cell>
        </row>
        <row r="17">
          <cell r="F17">
            <v>84</v>
          </cell>
          <cell r="G17">
            <v>84</v>
          </cell>
          <cell r="H17">
            <v>84</v>
          </cell>
        </row>
        <row r="19">
          <cell r="F19">
            <v>226</v>
          </cell>
          <cell r="G19">
            <v>226</v>
          </cell>
          <cell r="H19">
            <v>226</v>
          </cell>
        </row>
        <row r="20">
          <cell r="F20">
            <v>178</v>
          </cell>
          <cell r="G20">
            <v>178</v>
          </cell>
          <cell r="H20">
            <v>178</v>
          </cell>
        </row>
        <row r="21">
          <cell r="F21">
            <v>154</v>
          </cell>
          <cell r="G21">
            <v>154</v>
          </cell>
          <cell r="H21">
            <v>154</v>
          </cell>
        </row>
        <row r="23">
          <cell r="F23">
            <v>105</v>
          </cell>
          <cell r="G23">
            <v>105</v>
          </cell>
          <cell r="H23">
            <v>105</v>
          </cell>
        </row>
        <row r="24">
          <cell r="F24">
            <v>65</v>
          </cell>
          <cell r="G24">
            <v>65</v>
          </cell>
          <cell r="H24">
            <v>65</v>
          </cell>
        </row>
        <row r="25">
          <cell r="F25">
            <v>78</v>
          </cell>
          <cell r="G25">
            <v>78</v>
          </cell>
          <cell r="H25">
            <v>78</v>
          </cell>
        </row>
        <row r="26">
          <cell r="F26">
            <v>105</v>
          </cell>
          <cell r="G26">
            <v>105</v>
          </cell>
          <cell r="H26">
            <v>105</v>
          </cell>
        </row>
        <row r="27">
          <cell r="F27">
            <v>66</v>
          </cell>
          <cell r="G27">
            <v>66</v>
          </cell>
          <cell r="H27">
            <v>66</v>
          </cell>
        </row>
        <row r="28">
          <cell r="F28">
            <v>86</v>
          </cell>
          <cell r="G28">
            <v>86</v>
          </cell>
          <cell r="H28">
            <v>86</v>
          </cell>
        </row>
        <row r="29">
          <cell r="F29">
            <v>57</v>
          </cell>
          <cell r="G29">
            <v>57</v>
          </cell>
          <cell r="H29">
            <v>57</v>
          </cell>
        </row>
        <row r="30">
          <cell r="F30">
            <v>113</v>
          </cell>
          <cell r="G30">
            <v>113</v>
          </cell>
          <cell r="H30">
            <v>113</v>
          </cell>
        </row>
        <row r="31">
          <cell r="F31">
            <v>49</v>
          </cell>
          <cell r="G31">
            <v>49</v>
          </cell>
          <cell r="H31">
            <v>49</v>
          </cell>
        </row>
        <row r="33">
          <cell r="F33">
            <v>182</v>
          </cell>
          <cell r="G33">
            <v>182</v>
          </cell>
          <cell r="H33">
            <v>182</v>
          </cell>
        </row>
        <row r="34">
          <cell r="F34">
            <v>85</v>
          </cell>
          <cell r="G34">
            <v>85</v>
          </cell>
          <cell r="H34">
            <v>85</v>
          </cell>
        </row>
        <row r="35">
          <cell r="F35">
            <v>46</v>
          </cell>
          <cell r="G35">
            <v>46</v>
          </cell>
          <cell r="H35">
            <v>46</v>
          </cell>
        </row>
        <row r="36">
          <cell r="F36">
            <v>84</v>
          </cell>
          <cell r="G36">
            <v>84</v>
          </cell>
          <cell r="H36">
            <v>84</v>
          </cell>
        </row>
        <row r="38">
          <cell r="F38">
            <v>126</v>
          </cell>
          <cell r="G38">
            <v>126</v>
          </cell>
          <cell r="H38">
            <v>126</v>
          </cell>
        </row>
        <row r="39">
          <cell r="F39">
            <v>148</v>
          </cell>
          <cell r="G39">
            <v>148</v>
          </cell>
          <cell r="H39">
            <v>148</v>
          </cell>
        </row>
        <row r="40">
          <cell r="F40">
            <v>320</v>
          </cell>
          <cell r="G40">
            <v>320</v>
          </cell>
          <cell r="H40">
            <v>320</v>
          </cell>
        </row>
        <row r="41">
          <cell r="F41">
            <v>209</v>
          </cell>
          <cell r="G41">
            <v>209</v>
          </cell>
          <cell r="H41">
            <v>209</v>
          </cell>
        </row>
        <row r="42">
          <cell r="F42">
            <v>249</v>
          </cell>
          <cell r="G42">
            <v>249</v>
          </cell>
          <cell r="H42">
            <v>249</v>
          </cell>
        </row>
        <row r="43">
          <cell r="F43">
            <v>316</v>
          </cell>
          <cell r="G43">
            <v>316</v>
          </cell>
          <cell r="H43">
            <v>316</v>
          </cell>
        </row>
        <row r="44">
          <cell r="F44">
            <v>289</v>
          </cell>
          <cell r="G44">
            <v>289</v>
          </cell>
          <cell r="H44">
            <v>289</v>
          </cell>
        </row>
        <row r="46">
          <cell r="F46">
            <v>373</v>
          </cell>
          <cell r="G46">
            <v>373</v>
          </cell>
          <cell r="H46">
            <v>373</v>
          </cell>
        </row>
        <row r="47">
          <cell r="F47">
            <v>238</v>
          </cell>
          <cell r="G47">
            <v>238</v>
          </cell>
          <cell r="H47">
            <v>238</v>
          </cell>
        </row>
        <row r="48">
          <cell r="F48">
            <v>426</v>
          </cell>
          <cell r="G48">
            <v>426</v>
          </cell>
          <cell r="H48">
            <v>426</v>
          </cell>
        </row>
        <row r="49">
          <cell r="F49">
            <v>184</v>
          </cell>
          <cell r="G49">
            <v>184</v>
          </cell>
          <cell r="H49">
            <v>184</v>
          </cell>
        </row>
        <row r="50">
          <cell r="F50">
            <v>100</v>
          </cell>
          <cell r="G50">
            <v>100</v>
          </cell>
          <cell r="H50">
            <v>100</v>
          </cell>
        </row>
        <row r="51">
          <cell r="F51">
            <v>377</v>
          </cell>
          <cell r="G51">
            <v>377</v>
          </cell>
          <cell r="H51">
            <v>377</v>
          </cell>
        </row>
        <row r="52">
          <cell r="F52">
            <v>501</v>
          </cell>
          <cell r="G52">
            <v>501</v>
          </cell>
          <cell r="H52">
            <v>501</v>
          </cell>
        </row>
        <row r="53">
          <cell r="F53">
            <v>406</v>
          </cell>
          <cell r="G53">
            <v>406</v>
          </cell>
          <cell r="H53">
            <v>406</v>
          </cell>
        </row>
        <row r="54">
          <cell r="F54">
            <v>232</v>
          </cell>
          <cell r="G54">
            <v>232</v>
          </cell>
          <cell r="H54">
            <v>232</v>
          </cell>
        </row>
        <row r="55">
          <cell r="F55">
            <v>140</v>
          </cell>
          <cell r="G55">
            <v>140</v>
          </cell>
          <cell r="H55">
            <v>140</v>
          </cell>
        </row>
        <row r="56">
          <cell r="F56">
            <v>79</v>
          </cell>
          <cell r="G56">
            <v>79</v>
          </cell>
          <cell r="H56">
            <v>79</v>
          </cell>
        </row>
        <row r="58">
          <cell r="F58">
            <v>105</v>
          </cell>
          <cell r="G58">
            <v>105</v>
          </cell>
          <cell r="H58">
            <v>105</v>
          </cell>
        </row>
        <row r="59">
          <cell r="F59">
            <v>149</v>
          </cell>
          <cell r="G59">
            <v>149</v>
          </cell>
          <cell r="H59">
            <v>149</v>
          </cell>
        </row>
        <row r="60">
          <cell r="F60">
            <v>72</v>
          </cell>
          <cell r="G60">
            <v>72</v>
          </cell>
          <cell r="H60">
            <v>72</v>
          </cell>
        </row>
        <row r="61">
          <cell r="F61">
            <v>72</v>
          </cell>
          <cell r="G61">
            <v>72</v>
          </cell>
          <cell r="H61">
            <v>72</v>
          </cell>
        </row>
        <row r="62">
          <cell r="F62">
            <v>48</v>
          </cell>
          <cell r="G62">
            <v>48</v>
          </cell>
          <cell r="H62">
            <v>48</v>
          </cell>
        </row>
        <row r="63">
          <cell r="F63">
            <v>155</v>
          </cell>
          <cell r="G63">
            <v>155</v>
          </cell>
          <cell r="H63">
            <v>155</v>
          </cell>
        </row>
        <row r="64">
          <cell r="F64">
            <v>74</v>
          </cell>
          <cell r="G64">
            <v>74</v>
          </cell>
          <cell r="H64">
            <v>74</v>
          </cell>
        </row>
        <row r="65">
          <cell r="F65">
            <v>231</v>
          </cell>
          <cell r="G65">
            <v>231</v>
          </cell>
          <cell r="H65">
            <v>231</v>
          </cell>
        </row>
        <row r="66">
          <cell r="F66">
            <v>126</v>
          </cell>
          <cell r="G66">
            <v>126</v>
          </cell>
          <cell r="H66">
            <v>126</v>
          </cell>
        </row>
        <row r="67">
          <cell r="H67">
            <v>1032</v>
          </cell>
        </row>
        <row r="68">
          <cell r="F68">
            <v>81</v>
          </cell>
          <cell r="G68">
            <v>81</v>
          </cell>
          <cell r="H68">
            <v>81</v>
          </cell>
        </row>
        <row r="69">
          <cell r="F69">
            <v>53</v>
          </cell>
          <cell r="G69">
            <v>53</v>
          </cell>
          <cell r="H69">
            <v>53</v>
          </cell>
        </row>
        <row r="70">
          <cell r="F70">
            <v>66</v>
          </cell>
          <cell r="G70">
            <v>66</v>
          </cell>
          <cell r="H70">
            <v>66</v>
          </cell>
        </row>
        <row r="71">
          <cell r="F71">
            <v>86</v>
          </cell>
          <cell r="G71">
            <v>86</v>
          </cell>
          <cell r="H71">
            <v>86</v>
          </cell>
        </row>
        <row r="72">
          <cell r="F72">
            <v>203</v>
          </cell>
          <cell r="G72">
            <v>203</v>
          </cell>
          <cell r="H72">
            <v>203</v>
          </cell>
        </row>
        <row r="73">
          <cell r="F73">
            <v>55</v>
          </cell>
          <cell r="G73">
            <v>55</v>
          </cell>
          <cell r="H73">
            <v>55</v>
          </cell>
        </row>
        <row r="74">
          <cell r="F74">
            <v>103</v>
          </cell>
          <cell r="G74">
            <v>103</v>
          </cell>
          <cell r="H74">
            <v>103</v>
          </cell>
        </row>
        <row r="75">
          <cell r="F75">
            <v>44</v>
          </cell>
          <cell r="G75">
            <v>44</v>
          </cell>
          <cell r="H75">
            <v>44</v>
          </cell>
        </row>
        <row r="76">
          <cell r="F76">
            <v>43</v>
          </cell>
          <cell r="G76">
            <v>43</v>
          </cell>
          <cell r="H76">
            <v>43</v>
          </cell>
        </row>
        <row r="77">
          <cell r="F77">
            <v>70</v>
          </cell>
          <cell r="G77">
            <v>70</v>
          </cell>
          <cell r="H77">
            <v>70</v>
          </cell>
        </row>
        <row r="78">
          <cell r="F78">
            <v>52</v>
          </cell>
          <cell r="G78">
            <v>52</v>
          </cell>
          <cell r="H78">
            <v>52</v>
          </cell>
        </row>
        <row r="79">
          <cell r="F79">
            <v>64</v>
          </cell>
          <cell r="G79">
            <v>64</v>
          </cell>
          <cell r="H79">
            <v>64</v>
          </cell>
        </row>
        <row r="80">
          <cell r="F80">
            <v>45</v>
          </cell>
          <cell r="G80">
            <v>45</v>
          </cell>
          <cell r="H80">
            <v>45</v>
          </cell>
        </row>
        <row r="81">
          <cell r="F81">
            <v>59</v>
          </cell>
          <cell r="G81">
            <v>59</v>
          </cell>
          <cell r="H81">
            <v>59</v>
          </cell>
        </row>
        <row r="82">
          <cell r="F82">
            <v>58</v>
          </cell>
          <cell r="G82">
            <v>58</v>
          </cell>
          <cell r="H82">
            <v>58</v>
          </cell>
        </row>
        <row r="84">
          <cell r="F84">
            <v>101</v>
          </cell>
          <cell r="G84">
            <v>101</v>
          </cell>
          <cell r="H84">
            <v>101</v>
          </cell>
        </row>
        <row r="85">
          <cell r="F85">
            <v>96</v>
          </cell>
          <cell r="G85">
            <v>96</v>
          </cell>
          <cell r="H85">
            <v>96</v>
          </cell>
        </row>
        <row r="86">
          <cell r="F86">
            <v>78</v>
          </cell>
          <cell r="G86">
            <v>78</v>
          </cell>
          <cell r="H86">
            <v>78</v>
          </cell>
        </row>
        <row r="87">
          <cell r="F87">
            <v>118</v>
          </cell>
          <cell r="G87">
            <v>118</v>
          </cell>
          <cell r="H87">
            <v>118</v>
          </cell>
        </row>
        <row r="88">
          <cell r="F88">
            <v>74</v>
          </cell>
          <cell r="G88">
            <v>74</v>
          </cell>
          <cell r="H88">
            <v>74</v>
          </cell>
        </row>
        <row r="89">
          <cell r="F89">
            <v>76</v>
          </cell>
          <cell r="G89">
            <v>76</v>
          </cell>
          <cell r="H89">
            <v>76</v>
          </cell>
        </row>
        <row r="90">
          <cell r="F90">
            <v>60</v>
          </cell>
          <cell r="G90">
            <v>60</v>
          </cell>
          <cell r="H90">
            <v>60</v>
          </cell>
        </row>
        <row r="91">
          <cell r="F91">
            <v>53</v>
          </cell>
          <cell r="G91">
            <v>53</v>
          </cell>
          <cell r="H91">
            <v>53</v>
          </cell>
        </row>
        <row r="93">
          <cell r="F93">
            <v>127</v>
          </cell>
          <cell r="G93">
            <v>127</v>
          </cell>
          <cell r="H93">
            <v>127</v>
          </cell>
        </row>
        <row r="94">
          <cell r="F94">
            <v>239</v>
          </cell>
          <cell r="G94">
            <v>239</v>
          </cell>
          <cell r="H94">
            <v>239</v>
          </cell>
        </row>
        <row r="95">
          <cell r="F95">
            <v>94</v>
          </cell>
          <cell r="G95">
            <v>94</v>
          </cell>
          <cell r="H95">
            <v>94</v>
          </cell>
        </row>
        <row r="97">
          <cell r="F97">
            <v>111</v>
          </cell>
          <cell r="G97">
            <v>111</v>
          </cell>
          <cell r="H97">
            <v>111</v>
          </cell>
        </row>
        <row r="98">
          <cell r="F98">
            <v>130</v>
          </cell>
          <cell r="G98">
            <v>130</v>
          </cell>
          <cell r="H98">
            <v>130</v>
          </cell>
        </row>
        <row r="99">
          <cell r="F99">
            <v>139</v>
          </cell>
          <cell r="G99">
            <v>139</v>
          </cell>
          <cell r="H99">
            <v>139</v>
          </cell>
        </row>
        <row r="100">
          <cell r="F100">
            <v>112</v>
          </cell>
          <cell r="G100">
            <v>112</v>
          </cell>
          <cell r="H100">
            <v>112</v>
          </cell>
        </row>
        <row r="101">
          <cell r="F101">
            <v>131</v>
          </cell>
          <cell r="G101">
            <v>131</v>
          </cell>
          <cell r="H101">
            <v>131</v>
          </cell>
        </row>
        <row r="102">
          <cell r="F102">
            <v>144</v>
          </cell>
          <cell r="G102">
            <v>144</v>
          </cell>
          <cell r="H102">
            <v>144</v>
          </cell>
        </row>
        <row r="103">
          <cell r="F103">
            <v>132</v>
          </cell>
          <cell r="G103">
            <v>132</v>
          </cell>
          <cell r="H103">
            <v>132</v>
          </cell>
        </row>
        <row r="104">
          <cell r="F104">
            <v>95</v>
          </cell>
          <cell r="G104">
            <v>95</v>
          </cell>
          <cell r="H104">
            <v>95</v>
          </cell>
        </row>
        <row r="105">
          <cell r="F105">
            <v>284</v>
          </cell>
          <cell r="G105">
            <v>284</v>
          </cell>
          <cell r="H105">
            <v>284</v>
          </cell>
        </row>
        <row r="107">
          <cell r="F107">
            <v>290</v>
          </cell>
          <cell r="G107">
            <v>290</v>
          </cell>
          <cell r="H107">
            <v>290</v>
          </cell>
        </row>
        <row r="108">
          <cell r="F108">
            <v>310</v>
          </cell>
          <cell r="G108">
            <v>310</v>
          </cell>
          <cell r="H108">
            <v>310</v>
          </cell>
        </row>
        <row r="109">
          <cell r="F109">
            <v>324</v>
          </cell>
          <cell r="G109">
            <v>324</v>
          </cell>
          <cell r="H109">
            <v>324</v>
          </cell>
        </row>
        <row r="110">
          <cell r="F110">
            <v>160</v>
          </cell>
          <cell r="G110">
            <v>160</v>
          </cell>
          <cell r="H110">
            <v>160</v>
          </cell>
        </row>
        <row r="111">
          <cell r="F111">
            <v>285</v>
          </cell>
          <cell r="G111">
            <v>285</v>
          </cell>
          <cell r="H111">
            <v>285</v>
          </cell>
        </row>
        <row r="112">
          <cell r="F112">
            <v>272</v>
          </cell>
          <cell r="G112">
            <v>272</v>
          </cell>
          <cell r="H112">
            <v>272</v>
          </cell>
        </row>
        <row r="113">
          <cell r="F113">
            <v>125</v>
          </cell>
          <cell r="G113">
            <v>125</v>
          </cell>
          <cell r="H113">
            <v>125</v>
          </cell>
        </row>
        <row r="114">
          <cell r="F114">
            <v>167</v>
          </cell>
          <cell r="G114">
            <v>167</v>
          </cell>
          <cell r="H114">
            <v>167</v>
          </cell>
        </row>
        <row r="115">
          <cell r="F115">
            <v>77</v>
          </cell>
          <cell r="G115">
            <v>77</v>
          </cell>
          <cell r="H115">
            <v>77</v>
          </cell>
        </row>
        <row r="116">
          <cell r="F116">
            <v>181</v>
          </cell>
          <cell r="G116">
            <v>181</v>
          </cell>
          <cell r="H116">
            <v>181</v>
          </cell>
        </row>
        <row r="118">
          <cell r="F118">
            <v>127</v>
          </cell>
          <cell r="G118">
            <v>127</v>
          </cell>
          <cell r="H118">
            <v>127</v>
          </cell>
        </row>
        <row r="119">
          <cell r="F119">
            <v>145</v>
          </cell>
          <cell r="G119">
            <v>145</v>
          </cell>
          <cell r="H119">
            <v>145</v>
          </cell>
        </row>
        <row r="120">
          <cell r="F120">
            <v>106</v>
          </cell>
          <cell r="G120">
            <v>106</v>
          </cell>
          <cell r="H120">
            <v>106</v>
          </cell>
        </row>
        <row r="121">
          <cell r="F121">
            <v>144</v>
          </cell>
          <cell r="G121">
            <v>144</v>
          </cell>
          <cell r="H121">
            <v>144</v>
          </cell>
        </row>
        <row r="122">
          <cell r="F122">
            <v>61</v>
          </cell>
          <cell r="G122">
            <v>61</v>
          </cell>
          <cell r="H122">
            <v>61</v>
          </cell>
        </row>
        <row r="123">
          <cell r="F123">
            <v>83</v>
          </cell>
          <cell r="G123">
            <v>83</v>
          </cell>
          <cell r="H123">
            <v>83</v>
          </cell>
        </row>
        <row r="125">
          <cell r="F125">
            <v>14947</v>
          </cell>
          <cell r="G125">
            <v>14947</v>
          </cell>
          <cell r="H125">
            <v>14947</v>
          </cell>
        </row>
      </sheetData>
      <sheetData sheetId="14">
        <row r="7">
          <cell r="G7">
            <v>37</v>
          </cell>
        </row>
        <row r="10">
          <cell r="G10">
            <v>24</v>
          </cell>
        </row>
        <row r="13">
          <cell r="G13">
            <v>41</v>
          </cell>
        </row>
        <row r="16">
          <cell r="G16">
            <v>38</v>
          </cell>
        </row>
        <row r="19">
          <cell r="G19">
            <v>18</v>
          </cell>
        </row>
        <row r="22">
          <cell r="G22">
            <v>60</v>
          </cell>
        </row>
        <row r="25">
          <cell r="G25">
            <v>52</v>
          </cell>
        </row>
        <row r="28">
          <cell r="G28">
            <v>37</v>
          </cell>
        </row>
        <row r="31">
          <cell r="G31">
            <v>35</v>
          </cell>
        </row>
        <row r="34">
          <cell r="G34">
            <v>18</v>
          </cell>
        </row>
        <row r="37">
          <cell r="G37">
            <v>16</v>
          </cell>
        </row>
        <row r="40">
          <cell r="G40">
            <v>86</v>
          </cell>
        </row>
        <row r="43">
          <cell r="G43">
            <v>43</v>
          </cell>
        </row>
        <row r="46">
          <cell r="G46">
            <v>40</v>
          </cell>
        </row>
        <row r="49">
          <cell r="G49">
            <v>27</v>
          </cell>
        </row>
        <row r="52">
          <cell r="G52">
            <v>29</v>
          </cell>
        </row>
        <row r="55">
          <cell r="G55">
            <v>21</v>
          </cell>
        </row>
        <row r="58">
          <cell r="G58">
            <v>39</v>
          </cell>
        </row>
        <row r="61">
          <cell r="G61">
            <v>34</v>
          </cell>
        </row>
        <row r="64">
          <cell r="G64">
            <v>20</v>
          </cell>
        </row>
        <row r="67">
          <cell r="G67">
            <v>25</v>
          </cell>
        </row>
        <row r="70">
          <cell r="G70">
            <v>66</v>
          </cell>
        </row>
        <row r="73">
          <cell r="G73">
            <v>28</v>
          </cell>
        </row>
        <row r="76">
          <cell r="G76">
            <v>83</v>
          </cell>
        </row>
        <row r="79">
          <cell r="G79">
            <v>27</v>
          </cell>
        </row>
        <row r="82">
          <cell r="G82">
            <v>37</v>
          </cell>
        </row>
        <row r="85">
          <cell r="G85">
            <v>45</v>
          </cell>
        </row>
        <row r="88">
          <cell r="G88">
            <v>38</v>
          </cell>
        </row>
        <row r="91">
          <cell r="G91">
            <v>38</v>
          </cell>
        </row>
        <row r="94">
          <cell r="G94">
            <v>398</v>
          </cell>
        </row>
        <row r="97">
          <cell r="G97">
            <v>190</v>
          </cell>
        </row>
        <row r="100">
          <cell r="G100">
            <v>255</v>
          </cell>
        </row>
        <row r="103">
          <cell r="G103">
            <v>278</v>
          </cell>
        </row>
        <row r="106">
          <cell r="G106">
            <v>428</v>
          </cell>
        </row>
        <row r="109">
          <cell r="G109">
            <v>348</v>
          </cell>
        </row>
        <row r="112">
          <cell r="G112">
            <v>203</v>
          </cell>
        </row>
        <row r="115">
          <cell r="G115">
            <v>354</v>
          </cell>
        </row>
        <row r="118">
          <cell r="G118">
            <v>201</v>
          </cell>
        </row>
        <row r="121">
          <cell r="G121">
            <v>59</v>
          </cell>
        </row>
        <row r="124">
          <cell r="G124">
            <v>280</v>
          </cell>
        </row>
        <row r="127">
          <cell r="G127">
            <v>347</v>
          </cell>
        </row>
        <row r="130">
          <cell r="G130">
            <v>371</v>
          </cell>
        </row>
        <row r="133">
          <cell r="G133">
            <v>188</v>
          </cell>
        </row>
        <row r="136">
          <cell r="G136">
            <v>102</v>
          </cell>
        </row>
        <row r="139">
          <cell r="G139">
            <v>100</v>
          </cell>
        </row>
        <row r="142">
          <cell r="G142">
            <v>24</v>
          </cell>
        </row>
        <row r="145">
          <cell r="G145">
            <v>55</v>
          </cell>
        </row>
        <row r="148">
          <cell r="G148">
            <v>33</v>
          </cell>
        </row>
        <row r="151">
          <cell r="G151">
            <v>27</v>
          </cell>
        </row>
        <row r="154">
          <cell r="G154">
            <v>22</v>
          </cell>
        </row>
        <row r="157">
          <cell r="G157">
            <v>170</v>
          </cell>
        </row>
        <row r="160">
          <cell r="G160">
            <v>50</v>
          </cell>
        </row>
        <row r="163">
          <cell r="G163">
            <v>347</v>
          </cell>
        </row>
        <row r="166">
          <cell r="G166">
            <v>233</v>
          </cell>
        </row>
        <row r="169">
          <cell r="G169">
            <v>29</v>
          </cell>
        </row>
        <row r="172">
          <cell r="G172">
            <v>10</v>
          </cell>
        </row>
        <row r="175">
          <cell r="G175">
            <v>13</v>
          </cell>
        </row>
        <row r="178">
          <cell r="G178">
            <v>51</v>
          </cell>
        </row>
        <row r="181">
          <cell r="G181">
            <v>151</v>
          </cell>
        </row>
        <row r="184">
          <cell r="G184">
            <v>14</v>
          </cell>
        </row>
        <row r="187">
          <cell r="G187">
            <v>28</v>
          </cell>
        </row>
        <row r="190">
          <cell r="G190">
            <v>6</v>
          </cell>
        </row>
        <row r="193">
          <cell r="G193">
            <v>5</v>
          </cell>
        </row>
        <row r="196">
          <cell r="G196">
            <v>17</v>
          </cell>
        </row>
        <row r="199">
          <cell r="G199">
            <v>12</v>
          </cell>
        </row>
        <row r="202">
          <cell r="G202">
            <v>22</v>
          </cell>
        </row>
        <row r="205">
          <cell r="G205">
            <v>6</v>
          </cell>
        </row>
        <row r="208">
          <cell r="G208">
            <v>13</v>
          </cell>
        </row>
        <row r="211">
          <cell r="G211">
            <v>13</v>
          </cell>
        </row>
        <row r="214">
          <cell r="G214">
            <v>45</v>
          </cell>
        </row>
        <row r="217">
          <cell r="G217">
            <v>28</v>
          </cell>
        </row>
        <row r="220">
          <cell r="G220">
            <v>25</v>
          </cell>
        </row>
        <row r="223">
          <cell r="G223">
            <v>63</v>
          </cell>
        </row>
        <row r="226">
          <cell r="G226">
            <v>20</v>
          </cell>
        </row>
        <row r="229">
          <cell r="G229">
            <v>12</v>
          </cell>
        </row>
        <row r="232">
          <cell r="G232">
            <v>35</v>
          </cell>
        </row>
        <row r="235">
          <cell r="G235">
            <v>22</v>
          </cell>
        </row>
        <row r="238">
          <cell r="G238">
            <v>0</v>
          </cell>
        </row>
        <row r="241">
          <cell r="G241">
            <v>95</v>
          </cell>
        </row>
        <row r="244">
          <cell r="G244">
            <v>31</v>
          </cell>
        </row>
        <row r="247">
          <cell r="G247">
            <v>43</v>
          </cell>
        </row>
        <row r="250">
          <cell r="G250">
            <v>50</v>
          </cell>
        </row>
        <row r="253">
          <cell r="G253">
            <v>44</v>
          </cell>
        </row>
        <row r="256">
          <cell r="G256">
            <v>24</v>
          </cell>
        </row>
        <row r="259">
          <cell r="G259">
            <v>46</v>
          </cell>
        </row>
        <row r="262">
          <cell r="G262">
            <v>53</v>
          </cell>
        </row>
        <row r="265">
          <cell r="G265">
            <v>41</v>
          </cell>
        </row>
        <row r="268">
          <cell r="G268">
            <v>50</v>
          </cell>
        </row>
        <row r="271">
          <cell r="G271">
            <v>77</v>
          </cell>
        </row>
        <row r="274">
          <cell r="G274">
            <v>198</v>
          </cell>
        </row>
        <row r="277">
          <cell r="G277">
            <v>207</v>
          </cell>
        </row>
        <row r="280">
          <cell r="G280">
            <v>361</v>
          </cell>
        </row>
        <row r="283">
          <cell r="G283">
            <v>215</v>
          </cell>
        </row>
        <row r="286">
          <cell r="G286">
            <v>223</v>
          </cell>
        </row>
        <row r="289">
          <cell r="G289">
            <v>270</v>
          </cell>
        </row>
        <row r="292">
          <cell r="G292">
            <v>103</v>
          </cell>
        </row>
        <row r="295">
          <cell r="G295">
            <v>104</v>
          </cell>
        </row>
        <row r="298">
          <cell r="G298">
            <v>100</v>
          </cell>
        </row>
        <row r="301">
          <cell r="G301">
            <v>116</v>
          </cell>
        </row>
        <row r="304">
          <cell r="G304">
            <v>45</v>
          </cell>
        </row>
        <row r="307">
          <cell r="G307">
            <v>58</v>
          </cell>
        </row>
        <row r="310">
          <cell r="G310">
            <v>22</v>
          </cell>
        </row>
        <row r="313">
          <cell r="G313">
            <v>42</v>
          </cell>
        </row>
        <row r="316">
          <cell r="G316">
            <v>29</v>
          </cell>
        </row>
        <row r="319">
          <cell r="G319">
            <v>26</v>
          </cell>
        </row>
      </sheetData>
      <sheetData sheetId="15">
        <row r="10">
          <cell r="T10">
            <v>2633</v>
          </cell>
          <cell r="U10">
            <v>429</v>
          </cell>
        </row>
        <row r="16">
          <cell r="T16">
            <v>2510</v>
          </cell>
          <cell r="U16">
            <v>441</v>
          </cell>
        </row>
        <row r="22">
          <cell r="T22">
            <v>3886</v>
          </cell>
          <cell r="U22">
            <v>693</v>
          </cell>
        </row>
        <row r="28">
          <cell r="T28">
            <v>3926</v>
          </cell>
          <cell r="U28">
            <v>974</v>
          </cell>
        </row>
        <row r="34">
          <cell r="T34">
            <v>1449</v>
          </cell>
          <cell r="U34">
            <v>215</v>
          </cell>
        </row>
        <row r="40">
          <cell r="T40">
            <v>3459</v>
          </cell>
          <cell r="U40">
            <v>622</v>
          </cell>
        </row>
        <row r="46">
          <cell r="T46">
            <v>4491</v>
          </cell>
          <cell r="U46">
            <v>724</v>
          </cell>
        </row>
        <row r="52">
          <cell r="T52">
            <v>2362</v>
          </cell>
          <cell r="U52">
            <v>443</v>
          </cell>
        </row>
        <row r="58">
          <cell r="T58">
            <v>1945</v>
          </cell>
          <cell r="U58">
            <v>403</v>
          </cell>
        </row>
        <row r="64">
          <cell r="T64">
            <v>2451</v>
          </cell>
          <cell r="U64">
            <v>575</v>
          </cell>
        </row>
        <row r="70">
          <cell r="T70">
            <v>1188</v>
          </cell>
          <cell r="U70">
            <v>172</v>
          </cell>
        </row>
        <row r="76">
          <cell r="T76">
            <v>5885</v>
          </cell>
          <cell r="U76">
            <v>1099</v>
          </cell>
        </row>
        <row r="82">
          <cell r="T82">
            <v>5197</v>
          </cell>
          <cell r="U82">
            <v>814</v>
          </cell>
        </row>
        <row r="88">
          <cell r="T88">
            <v>3780</v>
          </cell>
          <cell r="U88">
            <v>686</v>
          </cell>
        </row>
        <row r="94">
          <cell r="T94">
            <v>2467</v>
          </cell>
          <cell r="U94">
            <v>489</v>
          </cell>
        </row>
        <row r="100">
          <cell r="T100">
            <v>2189</v>
          </cell>
          <cell r="U100">
            <v>407</v>
          </cell>
        </row>
        <row r="106">
          <cell r="T106">
            <v>2119</v>
          </cell>
          <cell r="U106">
            <v>370</v>
          </cell>
        </row>
        <row r="112">
          <cell r="T112">
            <v>3379</v>
          </cell>
          <cell r="U112">
            <v>684</v>
          </cell>
        </row>
        <row r="118">
          <cell r="T118">
            <v>1919</v>
          </cell>
          <cell r="U118">
            <v>371</v>
          </cell>
        </row>
        <row r="124">
          <cell r="T124">
            <v>2129</v>
          </cell>
          <cell r="U124">
            <v>440</v>
          </cell>
        </row>
        <row r="130">
          <cell r="T130">
            <v>2483</v>
          </cell>
          <cell r="U130">
            <v>482</v>
          </cell>
        </row>
        <row r="136">
          <cell r="T136">
            <v>4154</v>
          </cell>
          <cell r="U136">
            <v>746</v>
          </cell>
        </row>
        <row r="142">
          <cell r="T142">
            <v>1781</v>
          </cell>
          <cell r="U142">
            <v>331</v>
          </cell>
        </row>
        <row r="148">
          <cell r="T148">
            <v>9828</v>
          </cell>
          <cell r="U148">
            <v>1698</v>
          </cell>
        </row>
        <row r="154">
          <cell r="T154">
            <v>4118</v>
          </cell>
          <cell r="U154">
            <v>748</v>
          </cell>
        </row>
        <row r="160">
          <cell r="T160">
            <v>1610</v>
          </cell>
          <cell r="U160">
            <v>366</v>
          </cell>
        </row>
        <row r="166">
          <cell r="T166">
            <v>3435</v>
          </cell>
          <cell r="U166">
            <v>972</v>
          </cell>
        </row>
        <row r="172">
          <cell r="T172">
            <v>3069</v>
          </cell>
          <cell r="U172">
            <v>558</v>
          </cell>
        </row>
        <row r="178">
          <cell r="T178">
            <v>4828</v>
          </cell>
          <cell r="U178">
            <v>810</v>
          </cell>
        </row>
        <row r="184">
          <cell r="T184">
            <v>36264</v>
          </cell>
          <cell r="U184">
            <v>6280</v>
          </cell>
        </row>
        <row r="190">
          <cell r="T190">
            <v>17662</v>
          </cell>
          <cell r="U190">
            <v>3133</v>
          </cell>
        </row>
        <row r="196">
          <cell r="T196">
            <v>22530</v>
          </cell>
          <cell r="U196">
            <v>3929</v>
          </cell>
        </row>
        <row r="202">
          <cell r="T202">
            <v>25342</v>
          </cell>
          <cell r="U202">
            <v>4660</v>
          </cell>
        </row>
        <row r="208">
          <cell r="T208">
            <v>45899</v>
          </cell>
          <cell r="U208">
            <v>8755</v>
          </cell>
        </row>
        <row r="214">
          <cell r="T214">
            <v>31541</v>
          </cell>
          <cell r="U214">
            <v>7049</v>
          </cell>
        </row>
        <row r="220">
          <cell r="T220">
            <v>23215</v>
          </cell>
          <cell r="U220">
            <v>4923</v>
          </cell>
        </row>
        <row r="226">
          <cell r="T226">
            <v>33589</v>
          </cell>
          <cell r="U226">
            <v>6234</v>
          </cell>
        </row>
        <row r="232">
          <cell r="T232">
            <v>17092</v>
          </cell>
          <cell r="U232">
            <v>3336</v>
          </cell>
        </row>
        <row r="238">
          <cell r="T238">
            <v>5550</v>
          </cell>
          <cell r="U238">
            <v>1118</v>
          </cell>
        </row>
        <row r="244">
          <cell r="T244">
            <v>22669</v>
          </cell>
          <cell r="U244">
            <v>4526</v>
          </cell>
        </row>
        <row r="250">
          <cell r="T250">
            <v>32078</v>
          </cell>
          <cell r="U250">
            <v>6058</v>
          </cell>
        </row>
        <row r="256">
          <cell r="T256">
            <v>30684</v>
          </cell>
          <cell r="U256">
            <v>6650</v>
          </cell>
        </row>
        <row r="262">
          <cell r="T262">
            <v>16538</v>
          </cell>
          <cell r="U262">
            <v>3433</v>
          </cell>
        </row>
        <row r="268">
          <cell r="T268">
            <v>9561</v>
          </cell>
          <cell r="U268">
            <v>1604</v>
          </cell>
        </row>
        <row r="274">
          <cell r="T274">
            <v>7753</v>
          </cell>
          <cell r="U274">
            <v>1430</v>
          </cell>
        </row>
        <row r="280">
          <cell r="T280">
            <v>2456</v>
          </cell>
          <cell r="U280">
            <v>423</v>
          </cell>
        </row>
        <row r="286">
          <cell r="T286">
            <v>6500</v>
          </cell>
          <cell r="U286">
            <v>1089</v>
          </cell>
        </row>
        <row r="292">
          <cell r="T292">
            <v>1766</v>
          </cell>
          <cell r="U292">
            <v>308</v>
          </cell>
        </row>
        <row r="298">
          <cell r="T298">
            <v>3127</v>
          </cell>
          <cell r="U298">
            <v>552</v>
          </cell>
        </row>
        <row r="304">
          <cell r="T304">
            <v>2138</v>
          </cell>
          <cell r="U304">
            <v>392</v>
          </cell>
        </row>
        <row r="310">
          <cell r="T310">
            <v>15121</v>
          </cell>
          <cell r="U310">
            <v>2849</v>
          </cell>
        </row>
        <row r="316">
          <cell r="T316">
            <v>3689</v>
          </cell>
          <cell r="U316">
            <v>694</v>
          </cell>
        </row>
        <row r="322">
          <cell r="T322">
            <v>30223</v>
          </cell>
          <cell r="U322">
            <v>5031</v>
          </cell>
        </row>
        <row r="328">
          <cell r="T328">
            <v>13835</v>
          </cell>
          <cell r="U328">
            <v>3161</v>
          </cell>
        </row>
        <row r="334">
          <cell r="T334">
            <v>1865</v>
          </cell>
          <cell r="U334">
            <v>422</v>
          </cell>
        </row>
        <row r="340">
          <cell r="T340">
            <v>747</v>
          </cell>
          <cell r="U340">
            <v>141</v>
          </cell>
        </row>
        <row r="346">
          <cell r="T346">
            <v>1085</v>
          </cell>
          <cell r="U346">
            <v>176</v>
          </cell>
        </row>
        <row r="352">
          <cell r="T352">
            <v>3412</v>
          </cell>
          <cell r="U352">
            <v>563</v>
          </cell>
        </row>
        <row r="358">
          <cell r="T358">
            <v>12097</v>
          </cell>
          <cell r="U358">
            <v>2192</v>
          </cell>
        </row>
        <row r="364">
          <cell r="T364">
            <v>1205</v>
          </cell>
          <cell r="U364">
            <v>196</v>
          </cell>
        </row>
        <row r="370">
          <cell r="T370">
            <v>4508</v>
          </cell>
          <cell r="U370">
            <v>876</v>
          </cell>
        </row>
        <row r="376">
          <cell r="T376">
            <v>621</v>
          </cell>
          <cell r="U376">
            <v>108</v>
          </cell>
        </row>
        <row r="382">
          <cell r="T382">
            <v>667</v>
          </cell>
          <cell r="U382">
            <v>106</v>
          </cell>
        </row>
        <row r="388">
          <cell r="T388">
            <v>1253</v>
          </cell>
          <cell r="U388">
            <v>211</v>
          </cell>
        </row>
        <row r="394">
          <cell r="T394">
            <v>825</v>
          </cell>
          <cell r="U394">
            <v>137</v>
          </cell>
        </row>
        <row r="400">
          <cell r="T400">
            <v>1622</v>
          </cell>
          <cell r="U400">
            <v>287</v>
          </cell>
        </row>
        <row r="406">
          <cell r="T406">
            <v>894</v>
          </cell>
          <cell r="U406">
            <v>165</v>
          </cell>
        </row>
        <row r="412">
          <cell r="T412">
            <v>837</v>
          </cell>
          <cell r="U412">
            <v>160</v>
          </cell>
        </row>
        <row r="418">
          <cell r="T418">
            <v>941</v>
          </cell>
          <cell r="U418">
            <v>197</v>
          </cell>
        </row>
        <row r="424">
          <cell r="T424">
            <v>4530</v>
          </cell>
          <cell r="U424">
            <v>719</v>
          </cell>
        </row>
        <row r="430">
          <cell r="T430">
            <v>3556</v>
          </cell>
          <cell r="U430">
            <v>686</v>
          </cell>
        </row>
        <row r="436">
          <cell r="T436">
            <v>1975</v>
          </cell>
          <cell r="U436">
            <v>330</v>
          </cell>
        </row>
        <row r="442">
          <cell r="T442">
            <v>7343</v>
          </cell>
          <cell r="U442">
            <v>1173</v>
          </cell>
        </row>
        <row r="448">
          <cell r="T448">
            <v>2138</v>
          </cell>
          <cell r="U448">
            <v>339</v>
          </cell>
        </row>
        <row r="454">
          <cell r="T454">
            <v>1869</v>
          </cell>
          <cell r="U454">
            <v>357</v>
          </cell>
        </row>
        <row r="460">
          <cell r="T460">
            <v>2190</v>
          </cell>
          <cell r="U460">
            <v>315</v>
          </cell>
        </row>
        <row r="466">
          <cell r="T466">
            <v>1855</v>
          </cell>
          <cell r="U466">
            <v>324</v>
          </cell>
        </row>
        <row r="472">
          <cell r="T472">
            <v>5061</v>
          </cell>
          <cell r="U472">
            <v>1050</v>
          </cell>
        </row>
        <row r="478">
          <cell r="T478">
            <v>7243</v>
          </cell>
          <cell r="U478">
            <v>1378</v>
          </cell>
        </row>
        <row r="484">
          <cell r="T484">
            <v>2277</v>
          </cell>
          <cell r="U484">
            <v>526</v>
          </cell>
        </row>
        <row r="490">
          <cell r="T490">
            <v>3011</v>
          </cell>
          <cell r="U490">
            <v>633</v>
          </cell>
        </row>
        <row r="496">
          <cell r="T496">
            <v>4910</v>
          </cell>
          <cell r="U496">
            <v>948</v>
          </cell>
        </row>
        <row r="502">
          <cell r="T502">
            <v>2946</v>
          </cell>
          <cell r="U502">
            <v>579</v>
          </cell>
        </row>
        <row r="508">
          <cell r="T508">
            <v>2080</v>
          </cell>
          <cell r="U508">
            <v>392</v>
          </cell>
        </row>
        <row r="514">
          <cell r="T514">
            <v>4803</v>
          </cell>
          <cell r="U514">
            <v>813</v>
          </cell>
        </row>
        <row r="520">
          <cell r="T520">
            <v>6061</v>
          </cell>
          <cell r="U520">
            <v>1201</v>
          </cell>
        </row>
        <row r="526">
          <cell r="T526">
            <v>4403</v>
          </cell>
          <cell r="U526">
            <v>1092</v>
          </cell>
        </row>
        <row r="532">
          <cell r="T532">
            <v>2883</v>
          </cell>
          <cell r="U532">
            <v>658</v>
          </cell>
        </row>
        <row r="538">
          <cell r="T538">
            <v>8171</v>
          </cell>
          <cell r="U538">
            <v>1802</v>
          </cell>
        </row>
        <row r="544">
          <cell r="T544">
            <v>20361</v>
          </cell>
          <cell r="U544">
            <v>3718</v>
          </cell>
        </row>
        <row r="550">
          <cell r="T550">
            <v>22966</v>
          </cell>
          <cell r="U550">
            <v>4641</v>
          </cell>
        </row>
        <row r="556">
          <cell r="T556">
            <v>34373</v>
          </cell>
          <cell r="U556">
            <v>6382</v>
          </cell>
        </row>
        <row r="562">
          <cell r="T562">
            <v>23432</v>
          </cell>
          <cell r="U562">
            <v>4899</v>
          </cell>
        </row>
        <row r="568">
          <cell r="T568">
            <v>18637</v>
          </cell>
          <cell r="U568">
            <v>3561</v>
          </cell>
        </row>
        <row r="574">
          <cell r="T574">
            <v>22997</v>
          </cell>
          <cell r="U574">
            <v>4445</v>
          </cell>
        </row>
        <row r="580">
          <cell r="T580">
            <v>11076</v>
          </cell>
          <cell r="U580">
            <v>1924</v>
          </cell>
        </row>
        <row r="586">
          <cell r="T586">
            <v>16264</v>
          </cell>
          <cell r="U586">
            <v>3481</v>
          </cell>
        </row>
        <row r="592">
          <cell r="T592">
            <v>8960</v>
          </cell>
          <cell r="U592">
            <v>2097</v>
          </cell>
        </row>
        <row r="598">
          <cell r="T598">
            <v>15336</v>
          </cell>
          <cell r="U598">
            <v>2941</v>
          </cell>
        </row>
        <row r="604">
          <cell r="T604">
            <v>5349</v>
          </cell>
          <cell r="U604">
            <v>925</v>
          </cell>
        </row>
        <row r="610">
          <cell r="T610">
            <v>4907</v>
          </cell>
          <cell r="U610">
            <v>1037</v>
          </cell>
        </row>
        <row r="616">
          <cell r="T616">
            <v>4843</v>
          </cell>
          <cell r="U616">
            <v>1086</v>
          </cell>
        </row>
        <row r="622">
          <cell r="T622">
            <v>4803</v>
          </cell>
          <cell r="U622">
            <v>1032</v>
          </cell>
        </row>
        <row r="628">
          <cell r="T628">
            <v>2917</v>
          </cell>
          <cell r="U628">
            <v>701</v>
          </cell>
        </row>
        <row r="634">
          <cell r="T634">
            <v>3781</v>
          </cell>
          <cell r="U634">
            <v>692</v>
          </cell>
        </row>
        <row r="648">
          <cell r="G648">
            <v>884378</v>
          </cell>
        </row>
        <row r="649">
          <cell r="G649">
            <v>170193</v>
          </cell>
        </row>
      </sheetData>
      <sheetData sheetId="16">
        <row r="5">
          <cell r="O5">
            <v>1</v>
          </cell>
        </row>
        <row r="6">
          <cell r="P6">
            <v>0</v>
          </cell>
        </row>
        <row r="7">
          <cell r="Q7">
            <v>0</v>
          </cell>
        </row>
        <row r="9">
          <cell r="O9">
            <v>0</v>
          </cell>
        </row>
        <row r="10">
          <cell r="P10">
            <v>0</v>
          </cell>
        </row>
        <row r="11">
          <cell r="Q11">
            <v>1</v>
          </cell>
        </row>
        <row r="13">
          <cell r="O13">
            <v>0</v>
          </cell>
        </row>
        <row r="14">
          <cell r="P14">
            <v>0</v>
          </cell>
        </row>
        <row r="15">
          <cell r="Q15">
            <v>0</v>
          </cell>
        </row>
        <row r="17">
          <cell r="O17">
            <v>0</v>
          </cell>
        </row>
        <row r="18">
          <cell r="P18">
            <v>0</v>
          </cell>
        </row>
        <row r="19">
          <cell r="Q19">
            <v>0</v>
          </cell>
        </row>
        <row r="21">
          <cell r="O21">
            <v>0</v>
          </cell>
        </row>
        <row r="22">
          <cell r="P22">
            <v>0</v>
          </cell>
        </row>
        <row r="23">
          <cell r="Q23">
            <v>0</v>
          </cell>
        </row>
        <row r="25">
          <cell r="O25">
            <v>0</v>
          </cell>
        </row>
        <row r="26">
          <cell r="P26">
            <v>0</v>
          </cell>
        </row>
        <row r="27">
          <cell r="Q27">
            <v>0</v>
          </cell>
        </row>
        <row r="29">
          <cell r="O29">
            <v>0</v>
          </cell>
        </row>
        <row r="30">
          <cell r="P30">
            <v>0</v>
          </cell>
        </row>
        <row r="31">
          <cell r="Q31">
            <v>0</v>
          </cell>
        </row>
        <row r="33">
          <cell r="O33">
            <v>0</v>
          </cell>
        </row>
        <row r="34">
          <cell r="P34">
            <v>0</v>
          </cell>
        </row>
        <row r="35">
          <cell r="Q35">
            <v>0</v>
          </cell>
        </row>
        <row r="37">
          <cell r="O37">
            <v>0</v>
          </cell>
        </row>
        <row r="38">
          <cell r="P38">
            <v>0</v>
          </cell>
        </row>
        <row r="39">
          <cell r="Q39">
            <v>0</v>
          </cell>
        </row>
        <row r="41">
          <cell r="O41">
            <v>0</v>
          </cell>
        </row>
        <row r="42">
          <cell r="P42">
            <v>0</v>
          </cell>
        </row>
        <row r="43">
          <cell r="Q43">
            <v>0</v>
          </cell>
        </row>
        <row r="45">
          <cell r="O45">
            <v>0</v>
          </cell>
        </row>
        <row r="46">
          <cell r="P46">
            <v>0</v>
          </cell>
        </row>
        <row r="47">
          <cell r="Q47">
            <v>0</v>
          </cell>
        </row>
        <row r="49">
          <cell r="O49">
            <v>0</v>
          </cell>
        </row>
        <row r="50">
          <cell r="P50">
            <v>0</v>
          </cell>
        </row>
        <row r="51">
          <cell r="Q51">
            <v>0</v>
          </cell>
        </row>
        <row r="53">
          <cell r="O53">
            <v>0</v>
          </cell>
        </row>
        <row r="54">
          <cell r="P54">
            <v>0</v>
          </cell>
        </row>
        <row r="55">
          <cell r="Q55">
            <v>0</v>
          </cell>
        </row>
        <row r="57">
          <cell r="O57">
            <v>0</v>
          </cell>
        </row>
        <row r="58">
          <cell r="P58">
            <v>0</v>
          </cell>
        </row>
        <row r="59">
          <cell r="Q59">
            <v>0</v>
          </cell>
        </row>
        <row r="61">
          <cell r="O61">
            <v>0</v>
          </cell>
        </row>
        <row r="62">
          <cell r="P62">
            <v>0</v>
          </cell>
        </row>
        <row r="63">
          <cell r="Q63">
            <v>0</v>
          </cell>
        </row>
        <row r="65">
          <cell r="O65">
            <v>1</v>
          </cell>
        </row>
        <row r="66">
          <cell r="P66">
            <v>0</v>
          </cell>
        </row>
        <row r="67">
          <cell r="Q67">
            <v>0</v>
          </cell>
        </row>
        <row r="69">
          <cell r="O69">
            <v>0</v>
          </cell>
        </row>
        <row r="70">
          <cell r="P70">
            <v>0</v>
          </cell>
        </row>
        <row r="71">
          <cell r="Q71">
            <v>0</v>
          </cell>
        </row>
        <row r="73">
          <cell r="O73">
            <v>2</v>
          </cell>
        </row>
        <row r="74">
          <cell r="P74">
            <v>0</v>
          </cell>
        </row>
        <row r="75">
          <cell r="Q75">
            <v>0</v>
          </cell>
        </row>
        <row r="77">
          <cell r="O77">
            <v>1</v>
          </cell>
        </row>
        <row r="78">
          <cell r="P78">
            <v>0</v>
          </cell>
        </row>
        <row r="79">
          <cell r="Q79">
            <v>0</v>
          </cell>
        </row>
        <row r="81">
          <cell r="O81">
            <v>0</v>
          </cell>
        </row>
        <row r="82">
          <cell r="P82">
            <v>0</v>
          </cell>
        </row>
        <row r="83">
          <cell r="Q83">
            <v>0</v>
          </cell>
        </row>
        <row r="85">
          <cell r="O85">
            <v>0</v>
          </cell>
        </row>
        <row r="86">
          <cell r="P86">
            <v>0</v>
          </cell>
        </row>
        <row r="87">
          <cell r="Q87">
            <v>0</v>
          </cell>
        </row>
        <row r="89">
          <cell r="O89">
            <v>0</v>
          </cell>
        </row>
        <row r="90">
          <cell r="P90">
            <v>0</v>
          </cell>
        </row>
        <row r="91">
          <cell r="Q91">
            <v>0</v>
          </cell>
        </row>
        <row r="93">
          <cell r="O93">
            <v>0</v>
          </cell>
        </row>
        <row r="94">
          <cell r="P94">
            <v>0</v>
          </cell>
        </row>
        <row r="95">
          <cell r="Q95">
            <v>0</v>
          </cell>
        </row>
        <row r="97">
          <cell r="O97">
            <v>1</v>
          </cell>
        </row>
        <row r="98">
          <cell r="P98">
            <v>0</v>
          </cell>
        </row>
        <row r="99">
          <cell r="Q99">
            <v>0</v>
          </cell>
        </row>
        <row r="101">
          <cell r="O101">
            <v>0</v>
          </cell>
        </row>
        <row r="102">
          <cell r="P102">
            <v>0</v>
          </cell>
        </row>
        <row r="103">
          <cell r="Q103">
            <v>0</v>
          </cell>
        </row>
        <row r="105">
          <cell r="O105">
            <v>0</v>
          </cell>
        </row>
        <row r="106">
          <cell r="P106">
            <v>0</v>
          </cell>
        </row>
        <row r="107">
          <cell r="Q107">
            <v>0</v>
          </cell>
        </row>
        <row r="109">
          <cell r="O109">
            <v>0</v>
          </cell>
        </row>
        <row r="110">
          <cell r="P110">
            <v>0</v>
          </cell>
        </row>
        <row r="111">
          <cell r="Q111">
            <v>0</v>
          </cell>
        </row>
        <row r="113">
          <cell r="O113">
            <v>4</v>
          </cell>
        </row>
        <row r="114">
          <cell r="P114">
            <v>0</v>
          </cell>
        </row>
        <row r="115">
          <cell r="Q115">
            <v>0</v>
          </cell>
        </row>
        <row r="117">
          <cell r="O117">
            <v>3</v>
          </cell>
        </row>
        <row r="118">
          <cell r="P118">
            <v>0</v>
          </cell>
        </row>
        <row r="119">
          <cell r="Q119">
            <v>0</v>
          </cell>
        </row>
        <row r="121">
          <cell r="O121">
            <v>2</v>
          </cell>
        </row>
        <row r="122">
          <cell r="P122">
            <v>0</v>
          </cell>
        </row>
        <row r="123">
          <cell r="Q123">
            <v>0</v>
          </cell>
        </row>
        <row r="125">
          <cell r="O125">
            <v>0</v>
          </cell>
        </row>
        <row r="126">
          <cell r="P126">
            <v>0</v>
          </cell>
        </row>
        <row r="127">
          <cell r="Q127">
            <v>0</v>
          </cell>
        </row>
        <row r="129">
          <cell r="O129">
            <v>3</v>
          </cell>
        </row>
        <row r="130">
          <cell r="P130">
            <v>0</v>
          </cell>
        </row>
        <row r="131">
          <cell r="Q131">
            <v>0</v>
          </cell>
        </row>
        <row r="133">
          <cell r="O133">
            <v>3</v>
          </cell>
        </row>
        <row r="134">
          <cell r="P134">
            <v>0</v>
          </cell>
        </row>
        <row r="135">
          <cell r="Q135">
            <v>0</v>
          </cell>
        </row>
        <row r="137">
          <cell r="O137">
            <v>5</v>
          </cell>
        </row>
        <row r="138">
          <cell r="P138">
            <v>0</v>
          </cell>
        </row>
        <row r="139">
          <cell r="Q139">
            <v>0</v>
          </cell>
        </row>
        <row r="141">
          <cell r="O141">
            <v>6</v>
          </cell>
        </row>
        <row r="142">
          <cell r="P142">
            <v>0</v>
          </cell>
        </row>
        <row r="143">
          <cell r="Q143">
            <v>0</v>
          </cell>
        </row>
        <row r="145">
          <cell r="O145">
            <v>4</v>
          </cell>
        </row>
        <row r="146">
          <cell r="P146">
            <v>0</v>
          </cell>
        </row>
        <row r="147">
          <cell r="Q147">
            <v>1</v>
          </cell>
        </row>
        <row r="149">
          <cell r="O149">
            <v>0</v>
          </cell>
        </row>
        <row r="150">
          <cell r="P150">
            <v>0</v>
          </cell>
        </row>
        <row r="151">
          <cell r="Q151">
            <v>0</v>
          </cell>
        </row>
        <row r="153">
          <cell r="O153">
            <v>0</v>
          </cell>
        </row>
        <row r="154">
          <cell r="P154">
            <v>0</v>
          </cell>
        </row>
        <row r="155">
          <cell r="Q155">
            <v>0</v>
          </cell>
        </row>
        <row r="157">
          <cell r="O157">
            <v>2</v>
          </cell>
        </row>
        <row r="158">
          <cell r="P158">
            <v>0</v>
          </cell>
        </row>
        <row r="159">
          <cell r="Q159">
            <v>0</v>
          </cell>
        </row>
        <row r="161">
          <cell r="O161">
            <v>12</v>
          </cell>
        </row>
        <row r="162">
          <cell r="P162">
            <v>0</v>
          </cell>
        </row>
        <row r="163">
          <cell r="Q163">
            <v>0</v>
          </cell>
        </row>
        <row r="165">
          <cell r="O165">
            <v>4</v>
          </cell>
        </row>
        <row r="166">
          <cell r="P166">
            <v>0</v>
          </cell>
        </row>
        <row r="167">
          <cell r="Q167">
            <v>0</v>
          </cell>
        </row>
        <row r="169">
          <cell r="O169">
            <v>3</v>
          </cell>
        </row>
        <row r="170">
          <cell r="P170">
            <v>0</v>
          </cell>
        </row>
        <row r="171">
          <cell r="Q171">
            <v>0</v>
          </cell>
        </row>
        <row r="173">
          <cell r="O173">
            <v>3</v>
          </cell>
        </row>
        <row r="174">
          <cell r="P174">
            <v>0</v>
          </cell>
        </row>
        <row r="175">
          <cell r="Q175">
            <v>0</v>
          </cell>
        </row>
        <row r="177">
          <cell r="O177">
            <v>0</v>
          </cell>
        </row>
        <row r="178">
          <cell r="P178">
            <v>0</v>
          </cell>
        </row>
        <row r="179">
          <cell r="Q179">
            <v>0</v>
          </cell>
        </row>
        <row r="181">
          <cell r="O181">
            <v>0</v>
          </cell>
        </row>
        <row r="182">
          <cell r="P182">
            <v>0</v>
          </cell>
        </row>
        <row r="183">
          <cell r="Q183">
            <v>0</v>
          </cell>
        </row>
        <row r="185">
          <cell r="O185">
            <v>0</v>
          </cell>
        </row>
        <row r="186">
          <cell r="P186">
            <v>0</v>
          </cell>
        </row>
        <row r="187">
          <cell r="Q187">
            <v>0</v>
          </cell>
        </row>
        <row r="189">
          <cell r="O189">
            <v>1</v>
          </cell>
        </row>
        <row r="190">
          <cell r="P190">
            <v>0</v>
          </cell>
        </row>
        <row r="191">
          <cell r="Q191">
            <v>0</v>
          </cell>
        </row>
        <row r="193">
          <cell r="O193">
            <v>0</v>
          </cell>
        </row>
        <row r="194">
          <cell r="P194">
            <v>0</v>
          </cell>
        </row>
        <row r="195">
          <cell r="Q195">
            <v>0</v>
          </cell>
        </row>
        <row r="197">
          <cell r="O197">
            <v>0</v>
          </cell>
        </row>
        <row r="198">
          <cell r="P198">
            <v>1</v>
          </cell>
        </row>
        <row r="199">
          <cell r="Q199">
            <v>0</v>
          </cell>
        </row>
        <row r="201">
          <cell r="O201">
            <v>1</v>
          </cell>
        </row>
        <row r="202">
          <cell r="P202">
            <v>0</v>
          </cell>
        </row>
        <row r="203">
          <cell r="Q203">
            <v>0</v>
          </cell>
        </row>
        <row r="205">
          <cell r="O205">
            <v>2</v>
          </cell>
        </row>
        <row r="206">
          <cell r="P206">
            <v>0</v>
          </cell>
        </row>
        <row r="207">
          <cell r="Q207">
            <v>0</v>
          </cell>
        </row>
        <row r="209">
          <cell r="O209">
            <v>1</v>
          </cell>
        </row>
        <row r="210">
          <cell r="P210">
            <v>0</v>
          </cell>
        </row>
        <row r="211">
          <cell r="Q211">
            <v>0</v>
          </cell>
        </row>
        <row r="213">
          <cell r="O213">
            <v>3</v>
          </cell>
        </row>
        <row r="214">
          <cell r="P214">
            <v>0</v>
          </cell>
        </row>
        <row r="215">
          <cell r="Q215">
            <v>0</v>
          </cell>
        </row>
        <row r="217">
          <cell r="O217">
            <v>3</v>
          </cell>
        </row>
        <row r="218">
          <cell r="P218">
            <v>0</v>
          </cell>
        </row>
        <row r="219">
          <cell r="Q219">
            <v>1</v>
          </cell>
        </row>
        <row r="221">
          <cell r="O221">
            <v>0</v>
          </cell>
        </row>
        <row r="222">
          <cell r="P222">
            <v>0</v>
          </cell>
        </row>
        <row r="223">
          <cell r="Q223">
            <v>0</v>
          </cell>
        </row>
        <row r="225">
          <cell r="O225">
            <v>0</v>
          </cell>
        </row>
        <row r="226">
          <cell r="P226">
            <v>0</v>
          </cell>
        </row>
        <row r="227">
          <cell r="Q227">
            <v>0</v>
          </cell>
        </row>
        <row r="229">
          <cell r="O229">
            <v>0</v>
          </cell>
        </row>
        <row r="230">
          <cell r="P230">
            <v>0</v>
          </cell>
        </row>
        <row r="231">
          <cell r="Q231">
            <v>0</v>
          </cell>
        </row>
        <row r="233">
          <cell r="O233">
            <v>1</v>
          </cell>
        </row>
        <row r="234">
          <cell r="P234">
            <v>0</v>
          </cell>
        </row>
        <row r="235">
          <cell r="Q235">
            <v>0</v>
          </cell>
        </row>
        <row r="237">
          <cell r="O237">
            <v>0</v>
          </cell>
        </row>
        <row r="238">
          <cell r="P238">
            <v>0</v>
          </cell>
        </row>
        <row r="239">
          <cell r="Q239">
            <v>0</v>
          </cell>
        </row>
        <row r="241">
          <cell r="O241">
            <v>0</v>
          </cell>
        </row>
        <row r="242">
          <cell r="P242">
            <v>0</v>
          </cell>
        </row>
        <row r="243">
          <cell r="Q243">
            <v>0</v>
          </cell>
        </row>
        <row r="245">
          <cell r="O245">
            <v>0</v>
          </cell>
        </row>
        <row r="246">
          <cell r="P246">
            <v>0</v>
          </cell>
        </row>
        <row r="247">
          <cell r="Q247">
            <v>0</v>
          </cell>
        </row>
        <row r="249">
          <cell r="O249">
            <v>0</v>
          </cell>
        </row>
        <row r="250">
          <cell r="P250">
            <v>0</v>
          </cell>
        </row>
        <row r="251">
          <cell r="Q251">
            <v>0</v>
          </cell>
        </row>
        <row r="253">
          <cell r="O253">
            <v>0</v>
          </cell>
        </row>
        <row r="254">
          <cell r="P254">
            <v>0</v>
          </cell>
        </row>
        <row r="255">
          <cell r="Q255">
            <v>0</v>
          </cell>
        </row>
        <row r="257">
          <cell r="O257">
            <v>1</v>
          </cell>
        </row>
        <row r="258">
          <cell r="P258">
            <v>0</v>
          </cell>
        </row>
        <row r="259">
          <cell r="Q259">
            <v>0</v>
          </cell>
        </row>
        <row r="261">
          <cell r="O261">
            <v>0</v>
          </cell>
        </row>
        <row r="262">
          <cell r="P262">
            <v>0</v>
          </cell>
        </row>
        <row r="263">
          <cell r="Q263">
            <v>0</v>
          </cell>
        </row>
        <row r="265">
          <cell r="O265">
            <v>0</v>
          </cell>
        </row>
        <row r="266">
          <cell r="P266">
            <v>0</v>
          </cell>
        </row>
        <row r="267">
          <cell r="Q267">
            <v>0</v>
          </cell>
        </row>
        <row r="269">
          <cell r="O269">
            <v>0</v>
          </cell>
        </row>
        <row r="270">
          <cell r="P270">
            <v>0</v>
          </cell>
        </row>
        <row r="271">
          <cell r="Q271">
            <v>0</v>
          </cell>
        </row>
        <row r="273">
          <cell r="O273">
            <v>0</v>
          </cell>
        </row>
        <row r="274">
          <cell r="P274">
            <v>0</v>
          </cell>
        </row>
        <row r="275">
          <cell r="Q275">
            <v>0</v>
          </cell>
        </row>
        <row r="277">
          <cell r="O277">
            <v>1</v>
          </cell>
        </row>
        <row r="278">
          <cell r="P278">
            <v>0</v>
          </cell>
        </row>
        <row r="279">
          <cell r="Q279">
            <v>0</v>
          </cell>
        </row>
        <row r="281">
          <cell r="O281">
            <v>0</v>
          </cell>
        </row>
        <row r="282">
          <cell r="P282">
            <v>0</v>
          </cell>
        </row>
        <row r="283">
          <cell r="Q283">
            <v>0</v>
          </cell>
        </row>
        <row r="285">
          <cell r="O285">
            <v>0</v>
          </cell>
        </row>
        <row r="286">
          <cell r="P286">
            <v>0</v>
          </cell>
        </row>
        <row r="287">
          <cell r="Q287">
            <v>0</v>
          </cell>
        </row>
        <row r="289">
          <cell r="O289">
            <v>0</v>
          </cell>
        </row>
        <row r="290">
          <cell r="P290">
            <v>0</v>
          </cell>
        </row>
        <row r="291">
          <cell r="Q291">
            <v>0</v>
          </cell>
        </row>
        <row r="293">
          <cell r="O293">
            <v>1</v>
          </cell>
        </row>
        <row r="294">
          <cell r="P294">
            <v>0</v>
          </cell>
        </row>
        <row r="295">
          <cell r="Q295">
            <v>0</v>
          </cell>
        </row>
        <row r="297">
          <cell r="O297">
            <v>1</v>
          </cell>
        </row>
        <row r="298">
          <cell r="P298">
            <v>0</v>
          </cell>
        </row>
        <row r="299">
          <cell r="Q299">
            <v>0</v>
          </cell>
        </row>
        <row r="301">
          <cell r="O301">
            <v>0</v>
          </cell>
        </row>
        <row r="302">
          <cell r="P302">
            <v>0</v>
          </cell>
        </row>
        <row r="303">
          <cell r="Q303">
            <v>0</v>
          </cell>
        </row>
        <row r="305">
          <cell r="O305">
            <v>0</v>
          </cell>
        </row>
        <row r="306">
          <cell r="P306">
            <v>0</v>
          </cell>
        </row>
        <row r="307">
          <cell r="Q307">
            <v>0</v>
          </cell>
        </row>
        <row r="309">
          <cell r="O309">
            <v>0</v>
          </cell>
        </row>
        <row r="310">
          <cell r="P310">
            <v>0</v>
          </cell>
        </row>
        <row r="311">
          <cell r="Q311">
            <v>0</v>
          </cell>
        </row>
        <row r="313">
          <cell r="O313">
            <v>0</v>
          </cell>
        </row>
        <row r="314">
          <cell r="P314">
            <v>0</v>
          </cell>
        </row>
        <row r="315">
          <cell r="Q315">
            <v>0</v>
          </cell>
        </row>
        <row r="317">
          <cell r="O317">
            <v>0</v>
          </cell>
        </row>
        <row r="318">
          <cell r="P318">
            <v>0</v>
          </cell>
        </row>
        <row r="319">
          <cell r="Q319">
            <v>0</v>
          </cell>
        </row>
        <row r="321">
          <cell r="O321">
            <v>0</v>
          </cell>
        </row>
        <row r="322">
          <cell r="P322">
            <v>0</v>
          </cell>
        </row>
        <row r="323">
          <cell r="Q323">
            <v>0</v>
          </cell>
        </row>
        <row r="325">
          <cell r="O325">
            <v>1</v>
          </cell>
        </row>
        <row r="326">
          <cell r="P326">
            <v>0</v>
          </cell>
        </row>
        <row r="327">
          <cell r="Q327">
            <v>0</v>
          </cell>
        </row>
        <row r="329">
          <cell r="O329">
            <v>0</v>
          </cell>
        </row>
        <row r="330">
          <cell r="P330">
            <v>0</v>
          </cell>
        </row>
        <row r="331">
          <cell r="Q331">
            <v>0</v>
          </cell>
        </row>
        <row r="333">
          <cell r="O333">
            <v>0</v>
          </cell>
        </row>
        <row r="334">
          <cell r="P334">
            <v>0</v>
          </cell>
        </row>
        <row r="335">
          <cell r="Q335">
            <v>0</v>
          </cell>
        </row>
        <row r="337">
          <cell r="O337">
            <v>0</v>
          </cell>
        </row>
        <row r="338">
          <cell r="P338">
            <v>0</v>
          </cell>
        </row>
        <row r="339">
          <cell r="Q339">
            <v>0</v>
          </cell>
        </row>
        <row r="341">
          <cell r="O341">
            <v>0</v>
          </cell>
        </row>
        <row r="342">
          <cell r="P342">
            <v>0</v>
          </cell>
        </row>
        <row r="343">
          <cell r="Q343">
            <v>0</v>
          </cell>
        </row>
        <row r="345">
          <cell r="O345">
            <v>0</v>
          </cell>
        </row>
        <row r="346">
          <cell r="P346">
            <v>0</v>
          </cell>
        </row>
        <row r="347">
          <cell r="Q347">
            <v>0</v>
          </cell>
        </row>
        <row r="349">
          <cell r="O349">
            <v>0</v>
          </cell>
        </row>
        <row r="350">
          <cell r="P350">
            <v>0</v>
          </cell>
        </row>
        <row r="351">
          <cell r="Q351">
            <v>0</v>
          </cell>
        </row>
        <row r="353">
          <cell r="O353">
            <v>0</v>
          </cell>
        </row>
        <row r="354">
          <cell r="P354">
            <v>0</v>
          </cell>
        </row>
        <row r="355">
          <cell r="Q355">
            <v>0</v>
          </cell>
        </row>
        <row r="357">
          <cell r="O357">
            <v>0</v>
          </cell>
        </row>
        <row r="358">
          <cell r="P358">
            <v>0</v>
          </cell>
        </row>
        <row r="359">
          <cell r="Q359">
            <v>0</v>
          </cell>
        </row>
        <row r="361">
          <cell r="O361">
            <v>5</v>
          </cell>
        </row>
        <row r="362">
          <cell r="P362">
            <v>0</v>
          </cell>
        </row>
        <row r="363">
          <cell r="Q363">
            <v>0</v>
          </cell>
        </row>
        <row r="365">
          <cell r="O365">
            <v>2</v>
          </cell>
        </row>
        <row r="366">
          <cell r="P366">
            <v>0</v>
          </cell>
        </row>
        <row r="367">
          <cell r="Q367">
            <v>0</v>
          </cell>
        </row>
        <row r="369">
          <cell r="O369">
            <v>3</v>
          </cell>
        </row>
        <row r="370">
          <cell r="P370">
            <v>1</v>
          </cell>
        </row>
        <row r="371">
          <cell r="Q371">
            <v>0</v>
          </cell>
        </row>
        <row r="373">
          <cell r="O373">
            <v>1</v>
          </cell>
        </row>
        <row r="374">
          <cell r="P374">
            <v>0</v>
          </cell>
        </row>
        <row r="375">
          <cell r="Q375">
            <v>0</v>
          </cell>
        </row>
        <row r="377">
          <cell r="O377">
            <v>1</v>
          </cell>
        </row>
        <row r="378">
          <cell r="P378">
            <v>1</v>
          </cell>
        </row>
        <row r="379">
          <cell r="Q379">
            <v>0</v>
          </cell>
        </row>
        <row r="381">
          <cell r="O381">
            <v>12</v>
          </cell>
        </row>
        <row r="382">
          <cell r="P382">
            <v>3</v>
          </cell>
        </row>
        <row r="383">
          <cell r="Q383">
            <v>0</v>
          </cell>
        </row>
        <row r="385">
          <cell r="O385">
            <v>2</v>
          </cell>
        </row>
        <row r="386">
          <cell r="P386">
            <v>0</v>
          </cell>
        </row>
        <row r="387">
          <cell r="Q387">
            <v>0</v>
          </cell>
        </row>
        <row r="389">
          <cell r="O389">
            <v>0</v>
          </cell>
        </row>
        <row r="390">
          <cell r="P390">
            <v>0</v>
          </cell>
        </row>
        <row r="391">
          <cell r="Q391">
            <v>0</v>
          </cell>
        </row>
        <row r="393">
          <cell r="O393">
            <v>0</v>
          </cell>
        </row>
        <row r="394">
          <cell r="P394">
            <v>0</v>
          </cell>
        </row>
        <row r="395">
          <cell r="Q395">
            <v>0</v>
          </cell>
        </row>
        <row r="397">
          <cell r="O397">
            <v>0</v>
          </cell>
        </row>
        <row r="398">
          <cell r="P398">
            <v>0</v>
          </cell>
        </row>
        <row r="399">
          <cell r="Q399">
            <v>0</v>
          </cell>
        </row>
        <row r="401">
          <cell r="O401">
            <v>0</v>
          </cell>
        </row>
        <row r="402">
          <cell r="P402">
            <v>0</v>
          </cell>
        </row>
        <row r="403">
          <cell r="Q403">
            <v>0</v>
          </cell>
        </row>
        <row r="405">
          <cell r="O405">
            <v>0</v>
          </cell>
        </row>
        <row r="406">
          <cell r="P406">
            <v>0</v>
          </cell>
        </row>
        <row r="407">
          <cell r="Q407">
            <v>0</v>
          </cell>
        </row>
        <row r="409">
          <cell r="O409">
            <v>1</v>
          </cell>
        </row>
        <row r="410">
          <cell r="P410">
            <v>0</v>
          </cell>
        </row>
        <row r="411">
          <cell r="Q411">
            <v>0</v>
          </cell>
        </row>
        <row r="413">
          <cell r="O413">
            <v>0</v>
          </cell>
        </row>
        <row r="414">
          <cell r="P414">
            <v>0</v>
          </cell>
        </row>
        <row r="415">
          <cell r="Q415">
            <v>0</v>
          </cell>
        </row>
        <row r="417">
          <cell r="O417">
            <v>0</v>
          </cell>
        </row>
        <row r="418">
          <cell r="P418">
            <v>0</v>
          </cell>
        </row>
        <row r="419">
          <cell r="Q419">
            <v>0</v>
          </cell>
        </row>
        <row r="421">
          <cell r="O421">
            <v>0</v>
          </cell>
        </row>
        <row r="422">
          <cell r="P422">
            <v>0</v>
          </cell>
        </row>
        <row r="423">
          <cell r="Q423">
            <v>0</v>
          </cell>
        </row>
      </sheetData>
      <sheetData sheetId="18">
        <row r="11">
          <cell r="T11">
            <v>84</v>
          </cell>
          <cell r="V11">
            <v>1145</v>
          </cell>
          <cell r="W11">
            <v>840</v>
          </cell>
          <cell r="X11">
            <v>428</v>
          </cell>
        </row>
        <row r="17">
          <cell r="T17">
            <v>121</v>
          </cell>
          <cell r="V17">
            <v>1200</v>
          </cell>
          <cell r="W17">
            <v>984</v>
          </cell>
          <cell r="X17">
            <v>420</v>
          </cell>
        </row>
        <row r="23">
          <cell r="T23">
            <v>168</v>
          </cell>
          <cell r="V23">
            <v>1738</v>
          </cell>
          <cell r="W23">
            <v>1285</v>
          </cell>
          <cell r="X23">
            <v>619</v>
          </cell>
        </row>
        <row r="29">
          <cell r="T29">
            <v>123</v>
          </cell>
          <cell r="V29">
            <v>1493</v>
          </cell>
          <cell r="W29">
            <v>839</v>
          </cell>
          <cell r="X29">
            <v>485</v>
          </cell>
        </row>
        <row r="35">
          <cell r="T35">
            <v>67</v>
          </cell>
          <cell r="V35">
            <v>580</v>
          </cell>
          <cell r="W35">
            <v>413</v>
          </cell>
          <cell r="X35">
            <v>215</v>
          </cell>
        </row>
        <row r="41">
          <cell r="T41">
            <v>143</v>
          </cell>
          <cell r="V41">
            <v>1681</v>
          </cell>
          <cell r="W41">
            <v>1495</v>
          </cell>
          <cell r="X41">
            <v>628</v>
          </cell>
        </row>
        <row r="47">
          <cell r="T47">
            <v>74</v>
          </cell>
          <cell r="V47">
            <v>2048</v>
          </cell>
          <cell r="W47">
            <v>1246</v>
          </cell>
          <cell r="X47">
            <v>724</v>
          </cell>
        </row>
        <row r="53">
          <cell r="T53">
            <v>100</v>
          </cell>
          <cell r="V53">
            <v>1121</v>
          </cell>
          <cell r="W53">
            <v>991</v>
          </cell>
          <cell r="X53">
            <v>443</v>
          </cell>
        </row>
        <row r="59">
          <cell r="T59">
            <v>86</v>
          </cell>
          <cell r="V59">
            <v>1052</v>
          </cell>
          <cell r="W59">
            <v>721</v>
          </cell>
          <cell r="X59">
            <v>403</v>
          </cell>
        </row>
        <row r="65">
          <cell r="T65">
            <v>73</v>
          </cell>
          <cell r="V65">
            <v>1051</v>
          </cell>
          <cell r="W65">
            <v>741</v>
          </cell>
          <cell r="X65">
            <v>575</v>
          </cell>
        </row>
        <row r="71">
          <cell r="T71">
            <v>78</v>
          </cell>
          <cell r="V71">
            <v>505</v>
          </cell>
          <cell r="W71">
            <v>393</v>
          </cell>
          <cell r="X71">
            <v>172</v>
          </cell>
        </row>
        <row r="77">
          <cell r="T77">
            <v>229</v>
          </cell>
          <cell r="V77">
            <v>2944</v>
          </cell>
          <cell r="W77">
            <v>1829</v>
          </cell>
          <cell r="X77">
            <v>1099</v>
          </cell>
        </row>
        <row r="83">
          <cell r="T83">
            <v>178</v>
          </cell>
          <cell r="V83">
            <v>2201</v>
          </cell>
          <cell r="W83">
            <v>1778</v>
          </cell>
          <cell r="X83">
            <v>814</v>
          </cell>
        </row>
        <row r="89">
          <cell r="T89">
            <v>154</v>
          </cell>
          <cell r="V89">
            <v>1874</v>
          </cell>
          <cell r="W89">
            <v>1095</v>
          </cell>
          <cell r="X89">
            <v>686</v>
          </cell>
        </row>
        <row r="95">
          <cell r="T95">
            <v>103</v>
          </cell>
          <cell r="V95">
            <v>1227</v>
          </cell>
          <cell r="W95">
            <v>874</v>
          </cell>
          <cell r="X95">
            <v>489</v>
          </cell>
        </row>
        <row r="101">
          <cell r="T101">
            <v>65</v>
          </cell>
          <cell r="V101">
            <v>1086</v>
          </cell>
          <cell r="W101">
            <v>777</v>
          </cell>
          <cell r="X101">
            <v>407</v>
          </cell>
        </row>
        <row r="107">
          <cell r="T107">
            <v>29</v>
          </cell>
          <cell r="V107">
            <v>170</v>
          </cell>
          <cell r="W107">
            <v>174</v>
          </cell>
          <cell r="X107">
            <v>48</v>
          </cell>
        </row>
        <row r="113">
          <cell r="T113">
            <v>105</v>
          </cell>
          <cell r="V113">
            <v>1609</v>
          </cell>
          <cell r="W113">
            <v>1144</v>
          </cell>
          <cell r="X113">
            <v>684</v>
          </cell>
        </row>
        <row r="119">
          <cell r="T119">
            <v>66</v>
          </cell>
          <cell r="V119">
            <v>1013</v>
          </cell>
          <cell r="W119">
            <v>676</v>
          </cell>
          <cell r="X119">
            <v>371</v>
          </cell>
        </row>
        <row r="125">
          <cell r="T125">
            <v>85</v>
          </cell>
          <cell r="V125">
            <v>1117</v>
          </cell>
          <cell r="W125">
            <v>677</v>
          </cell>
          <cell r="X125">
            <v>440</v>
          </cell>
        </row>
        <row r="131">
          <cell r="T131">
            <v>56</v>
          </cell>
          <cell r="V131">
            <v>1272</v>
          </cell>
          <cell r="W131">
            <v>897</v>
          </cell>
          <cell r="X131">
            <v>482</v>
          </cell>
        </row>
        <row r="137">
          <cell r="T137">
            <v>113</v>
          </cell>
          <cell r="V137">
            <v>2158</v>
          </cell>
          <cell r="W137">
            <v>1457</v>
          </cell>
          <cell r="X137">
            <v>746</v>
          </cell>
        </row>
        <row r="143">
          <cell r="T143">
            <v>49</v>
          </cell>
          <cell r="V143">
            <v>943</v>
          </cell>
          <cell r="W143">
            <v>647</v>
          </cell>
          <cell r="X143">
            <v>331</v>
          </cell>
        </row>
        <row r="149">
          <cell r="T149">
            <v>182</v>
          </cell>
          <cell r="V149">
            <v>4640</v>
          </cell>
          <cell r="W149">
            <v>2464</v>
          </cell>
          <cell r="X149">
            <v>1698</v>
          </cell>
        </row>
        <row r="155">
          <cell r="T155">
            <v>85</v>
          </cell>
          <cell r="V155">
            <v>2118</v>
          </cell>
          <cell r="W155">
            <v>1311</v>
          </cell>
          <cell r="X155">
            <v>748</v>
          </cell>
        </row>
        <row r="161">
          <cell r="T161">
            <v>46</v>
          </cell>
          <cell r="V161">
            <v>711</v>
          </cell>
          <cell r="W161">
            <v>648</v>
          </cell>
          <cell r="X161">
            <v>366</v>
          </cell>
        </row>
        <row r="167">
          <cell r="T167">
            <v>84</v>
          </cell>
          <cell r="V167">
            <v>1692</v>
          </cell>
          <cell r="W167">
            <v>1087</v>
          </cell>
          <cell r="X167">
            <v>972</v>
          </cell>
        </row>
        <row r="173">
          <cell r="T173">
            <v>126</v>
          </cell>
          <cell r="V173">
            <v>1425</v>
          </cell>
          <cell r="W173">
            <v>923</v>
          </cell>
          <cell r="X173">
            <v>558</v>
          </cell>
        </row>
        <row r="179">
          <cell r="T179">
            <v>148</v>
          </cell>
          <cell r="V179">
            <v>2108</v>
          </cell>
          <cell r="W179">
            <v>1905</v>
          </cell>
          <cell r="X179">
            <v>810</v>
          </cell>
        </row>
        <row r="185">
          <cell r="T185">
            <v>320</v>
          </cell>
          <cell r="V185">
            <v>15653</v>
          </cell>
          <cell r="W185">
            <v>4053</v>
          </cell>
          <cell r="X185">
            <v>6133</v>
          </cell>
        </row>
        <row r="191">
          <cell r="T191">
            <v>209</v>
          </cell>
          <cell r="V191">
            <v>7725</v>
          </cell>
          <cell r="W191">
            <v>2361</v>
          </cell>
          <cell r="X191">
            <v>3045</v>
          </cell>
        </row>
        <row r="197">
          <cell r="T197">
            <v>249</v>
          </cell>
          <cell r="V197">
            <v>9677</v>
          </cell>
          <cell r="W197">
            <v>3414</v>
          </cell>
          <cell r="X197">
            <v>3929</v>
          </cell>
        </row>
        <row r="203">
          <cell r="T203">
            <v>316</v>
          </cell>
          <cell r="V203">
            <v>11559</v>
          </cell>
          <cell r="W203">
            <v>3881</v>
          </cell>
          <cell r="X203">
            <v>4325</v>
          </cell>
        </row>
        <row r="209">
          <cell r="T209">
            <v>289</v>
          </cell>
          <cell r="V209">
            <v>19178</v>
          </cell>
          <cell r="W209">
            <v>5177</v>
          </cell>
          <cell r="X209">
            <v>7338</v>
          </cell>
        </row>
        <row r="215">
          <cell r="T215">
            <v>373</v>
          </cell>
          <cell r="V215">
            <v>17603</v>
          </cell>
          <cell r="W215">
            <v>9975</v>
          </cell>
          <cell r="X215">
            <v>7486</v>
          </cell>
        </row>
        <row r="221">
          <cell r="T221">
            <v>238</v>
          </cell>
          <cell r="V221">
            <v>12198</v>
          </cell>
          <cell r="W221">
            <v>6058</v>
          </cell>
          <cell r="X221">
            <v>5030</v>
          </cell>
        </row>
        <row r="227">
          <cell r="T227">
            <v>426</v>
          </cell>
          <cell r="V227">
            <v>14657</v>
          </cell>
          <cell r="W227">
            <v>9954</v>
          </cell>
          <cell r="X227">
            <v>6234</v>
          </cell>
        </row>
        <row r="233">
          <cell r="T233">
            <v>184</v>
          </cell>
          <cell r="V233">
            <v>8996</v>
          </cell>
          <cell r="W233">
            <v>2691</v>
          </cell>
          <cell r="X233">
            <v>3396</v>
          </cell>
        </row>
        <row r="239">
          <cell r="T239">
            <v>0</v>
          </cell>
          <cell r="V239">
            <v>2399</v>
          </cell>
          <cell r="W239">
            <v>0</v>
          </cell>
          <cell r="X239">
            <v>1035</v>
          </cell>
        </row>
        <row r="245">
          <cell r="T245">
            <v>377</v>
          </cell>
          <cell r="V245">
            <v>10666</v>
          </cell>
          <cell r="W245">
            <v>6434</v>
          </cell>
          <cell r="X245">
            <v>4510</v>
          </cell>
        </row>
        <row r="251">
          <cell r="T251">
            <v>488</v>
          </cell>
          <cell r="V251">
            <v>14649</v>
          </cell>
          <cell r="W251">
            <v>11653</v>
          </cell>
          <cell r="X251">
            <v>6498</v>
          </cell>
        </row>
        <row r="257">
          <cell r="T257">
            <v>406</v>
          </cell>
          <cell r="V257">
            <v>14932</v>
          </cell>
          <cell r="W257">
            <v>8658</v>
          </cell>
          <cell r="X257">
            <v>6679</v>
          </cell>
        </row>
        <row r="263">
          <cell r="T263">
            <v>232</v>
          </cell>
          <cell r="V263">
            <v>7532</v>
          </cell>
          <cell r="W263">
            <v>6507</v>
          </cell>
          <cell r="X263">
            <v>3301</v>
          </cell>
        </row>
        <row r="269">
          <cell r="T269">
            <v>52</v>
          </cell>
          <cell r="V269">
            <v>4707</v>
          </cell>
          <cell r="W269">
            <v>452</v>
          </cell>
          <cell r="X269">
            <v>1652</v>
          </cell>
        </row>
        <row r="275">
          <cell r="T275">
            <v>79</v>
          </cell>
          <cell r="V275">
            <v>3404</v>
          </cell>
          <cell r="W275">
            <v>1535</v>
          </cell>
          <cell r="X275">
            <v>1558</v>
          </cell>
        </row>
        <row r="281">
          <cell r="T281">
            <v>67</v>
          </cell>
          <cell r="V281">
            <v>512</v>
          </cell>
          <cell r="W281">
            <v>454</v>
          </cell>
          <cell r="X281">
            <v>191</v>
          </cell>
        </row>
        <row r="287">
          <cell r="T287">
            <v>149</v>
          </cell>
          <cell r="V287">
            <v>2816</v>
          </cell>
          <cell r="W287">
            <v>1066</v>
          </cell>
          <cell r="X287">
            <v>1045</v>
          </cell>
        </row>
        <row r="293">
          <cell r="T293">
            <v>71</v>
          </cell>
          <cell r="V293">
            <v>872</v>
          </cell>
          <cell r="W293">
            <v>584</v>
          </cell>
          <cell r="X293">
            <v>308</v>
          </cell>
        </row>
        <row r="299">
          <cell r="T299">
            <v>25</v>
          </cell>
          <cell r="V299">
            <v>501</v>
          </cell>
          <cell r="W299">
            <v>409</v>
          </cell>
          <cell r="X299">
            <v>174</v>
          </cell>
        </row>
        <row r="305">
          <cell r="T305">
            <v>18</v>
          </cell>
          <cell r="V305">
            <v>770</v>
          </cell>
          <cell r="W305">
            <v>100</v>
          </cell>
          <cell r="X305">
            <v>322</v>
          </cell>
        </row>
        <row r="311">
          <cell r="T311">
            <v>155</v>
          </cell>
          <cell r="V311">
            <v>7623</v>
          </cell>
          <cell r="W311">
            <v>2554</v>
          </cell>
          <cell r="X311">
            <v>2849</v>
          </cell>
        </row>
        <row r="317">
          <cell r="T317">
            <v>24</v>
          </cell>
          <cell r="V317">
            <v>340</v>
          </cell>
          <cell r="W317">
            <v>209</v>
          </cell>
          <cell r="X317">
            <v>142</v>
          </cell>
        </row>
        <row r="323">
          <cell r="T323">
            <v>46</v>
          </cell>
          <cell r="V323">
            <v>1628</v>
          </cell>
          <cell r="W323">
            <v>543</v>
          </cell>
          <cell r="X323">
            <v>570</v>
          </cell>
        </row>
        <row r="329">
          <cell r="T329">
            <v>90</v>
          </cell>
          <cell r="V329">
            <v>4784</v>
          </cell>
          <cell r="W329">
            <v>1855</v>
          </cell>
          <cell r="X329">
            <v>1811</v>
          </cell>
        </row>
        <row r="335">
          <cell r="T335">
            <v>78</v>
          </cell>
          <cell r="V335">
            <v>1127</v>
          </cell>
          <cell r="W335">
            <v>474</v>
          </cell>
          <cell r="X335">
            <v>422</v>
          </cell>
        </row>
        <row r="341">
          <cell r="T341">
            <v>45</v>
          </cell>
          <cell r="V341">
            <v>375</v>
          </cell>
          <cell r="W341">
            <v>226</v>
          </cell>
          <cell r="X341">
            <v>141</v>
          </cell>
        </row>
        <row r="347">
          <cell r="T347">
            <v>66</v>
          </cell>
          <cell r="V347">
            <v>535</v>
          </cell>
          <cell r="W347">
            <v>274</v>
          </cell>
          <cell r="X347">
            <v>176</v>
          </cell>
        </row>
        <row r="353">
          <cell r="T353">
            <v>86</v>
          </cell>
          <cell r="V353">
            <v>1632</v>
          </cell>
          <cell r="W353">
            <v>697</v>
          </cell>
          <cell r="X353">
            <v>563</v>
          </cell>
        </row>
        <row r="359">
          <cell r="T359">
            <v>10</v>
          </cell>
          <cell r="V359">
            <v>106</v>
          </cell>
          <cell r="W359">
            <v>56</v>
          </cell>
          <cell r="X359">
            <v>45</v>
          </cell>
        </row>
        <row r="365">
          <cell r="T365">
            <v>53</v>
          </cell>
          <cell r="V365">
            <v>590</v>
          </cell>
          <cell r="W365">
            <v>430</v>
          </cell>
          <cell r="X365">
            <v>196</v>
          </cell>
        </row>
        <row r="371">
          <cell r="T371">
            <v>103</v>
          </cell>
          <cell r="V371">
            <v>1138</v>
          </cell>
          <cell r="W371">
            <v>861</v>
          </cell>
          <cell r="X371">
            <v>436</v>
          </cell>
        </row>
        <row r="377">
          <cell r="T377">
            <v>37</v>
          </cell>
          <cell r="V377">
            <v>338</v>
          </cell>
          <cell r="W377">
            <v>202</v>
          </cell>
          <cell r="X377">
            <v>108</v>
          </cell>
        </row>
        <row r="383">
          <cell r="T383">
            <v>40</v>
          </cell>
          <cell r="V383">
            <v>366</v>
          </cell>
          <cell r="W383">
            <v>178</v>
          </cell>
          <cell r="X383">
            <v>106</v>
          </cell>
        </row>
        <row r="389">
          <cell r="T389">
            <v>66</v>
          </cell>
          <cell r="V389">
            <v>626</v>
          </cell>
          <cell r="W389">
            <v>502</v>
          </cell>
          <cell r="X389">
            <v>211</v>
          </cell>
        </row>
        <row r="395">
          <cell r="T395">
            <v>47</v>
          </cell>
          <cell r="V395">
            <v>377</v>
          </cell>
          <cell r="W395">
            <v>356</v>
          </cell>
          <cell r="X395">
            <v>137</v>
          </cell>
        </row>
        <row r="401">
          <cell r="T401">
            <v>64</v>
          </cell>
          <cell r="V401">
            <v>891</v>
          </cell>
          <cell r="W401">
            <v>531</v>
          </cell>
          <cell r="X401">
            <v>287</v>
          </cell>
        </row>
        <row r="407">
          <cell r="T407">
            <v>45</v>
          </cell>
          <cell r="V407">
            <v>489</v>
          </cell>
          <cell r="W407">
            <v>308</v>
          </cell>
          <cell r="X407">
            <v>165</v>
          </cell>
        </row>
        <row r="413">
          <cell r="T413">
            <v>57</v>
          </cell>
          <cell r="V413">
            <v>463</v>
          </cell>
          <cell r="W413">
            <v>276</v>
          </cell>
          <cell r="X413">
            <v>160</v>
          </cell>
        </row>
        <row r="419">
          <cell r="T419">
            <v>50</v>
          </cell>
          <cell r="V419">
            <v>533</v>
          </cell>
          <cell r="W419">
            <v>279</v>
          </cell>
          <cell r="X419">
            <v>197</v>
          </cell>
        </row>
        <row r="425">
          <cell r="T425">
            <v>101</v>
          </cell>
          <cell r="V425">
            <v>2045</v>
          </cell>
          <cell r="W425">
            <v>1335</v>
          </cell>
          <cell r="X425">
            <v>719</v>
          </cell>
        </row>
        <row r="431">
          <cell r="T431">
            <v>45</v>
          </cell>
          <cell r="V431">
            <v>781</v>
          </cell>
          <cell r="W431">
            <v>574</v>
          </cell>
          <cell r="X431">
            <v>298</v>
          </cell>
        </row>
        <row r="437">
          <cell r="T437">
            <v>78</v>
          </cell>
          <cell r="V437">
            <v>1052</v>
          </cell>
          <cell r="W437">
            <v>751</v>
          </cell>
          <cell r="X437">
            <v>330</v>
          </cell>
        </row>
        <row r="443">
          <cell r="T443">
            <v>26</v>
          </cell>
          <cell r="V443">
            <v>381</v>
          </cell>
          <cell r="W443">
            <v>254</v>
          </cell>
          <cell r="X443">
            <v>156</v>
          </cell>
        </row>
        <row r="449">
          <cell r="T449">
            <v>74</v>
          </cell>
          <cell r="V449">
            <v>1016</v>
          </cell>
          <cell r="W449">
            <v>729</v>
          </cell>
          <cell r="X449">
            <v>339</v>
          </cell>
        </row>
        <row r="455">
          <cell r="T455">
            <v>76</v>
          </cell>
          <cell r="V455">
            <v>323</v>
          </cell>
          <cell r="W455">
            <v>155</v>
          </cell>
          <cell r="X455">
            <v>108</v>
          </cell>
        </row>
        <row r="461">
          <cell r="T461">
            <v>60</v>
          </cell>
          <cell r="V461">
            <v>1090</v>
          </cell>
          <cell r="W461">
            <v>573</v>
          </cell>
          <cell r="X461">
            <v>315</v>
          </cell>
        </row>
        <row r="467">
          <cell r="T467">
            <v>53</v>
          </cell>
          <cell r="V467">
            <v>842</v>
          </cell>
          <cell r="W467">
            <v>457</v>
          </cell>
          <cell r="X467">
            <v>324</v>
          </cell>
        </row>
        <row r="473">
          <cell r="T473">
            <v>127</v>
          </cell>
          <cell r="V473">
            <v>2621</v>
          </cell>
          <cell r="W473">
            <v>1796</v>
          </cell>
          <cell r="X473">
            <v>1050</v>
          </cell>
        </row>
        <row r="479">
          <cell r="T479">
            <v>35</v>
          </cell>
          <cell r="V479">
            <v>347</v>
          </cell>
          <cell r="W479">
            <v>218</v>
          </cell>
          <cell r="X479">
            <v>138</v>
          </cell>
        </row>
        <row r="485">
          <cell r="T485">
            <v>94</v>
          </cell>
          <cell r="V485">
            <v>1300</v>
          </cell>
          <cell r="W485">
            <v>720</v>
          </cell>
          <cell r="X485">
            <v>526</v>
          </cell>
        </row>
        <row r="491">
          <cell r="T491">
            <v>130</v>
          </cell>
          <cell r="V491">
            <v>2006</v>
          </cell>
          <cell r="W491">
            <v>1522</v>
          </cell>
          <cell r="X491">
            <v>799</v>
          </cell>
        </row>
        <row r="497">
          <cell r="T497">
            <v>72</v>
          </cell>
          <cell r="V497">
            <v>1277</v>
          </cell>
          <cell r="W497">
            <v>878</v>
          </cell>
          <cell r="X497">
            <v>455</v>
          </cell>
        </row>
        <row r="503">
          <cell r="T503">
            <v>85</v>
          </cell>
          <cell r="V503">
            <v>633</v>
          </cell>
          <cell r="W503">
            <v>481</v>
          </cell>
          <cell r="X503">
            <v>241</v>
          </cell>
        </row>
        <row r="509">
          <cell r="T509">
            <v>0</v>
          </cell>
          <cell r="V509">
            <v>0</v>
          </cell>
          <cell r="W509">
            <v>0</v>
          </cell>
          <cell r="X509">
            <v>0</v>
          </cell>
        </row>
        <row r="515">
          <cell r="T515">
            <v>83</v>
          </cell>
          <cell r="V515">
            <v>1162</v>
          </cell>
          <cell r="W515">
            <v>440</v>
          </cell>
          <cell r="X515">
            <v>505</v>
          </cell>
        </row>
        <row r="521">
          <cell r="T521">
            <v>131</v>
          </cell>
          <cell r="V521">
            <v>862</v>
          </cell>
          <cell r="W521">
            <v>231</v>
          </cell>
          <cell r="X521">
            <v>308</v>
          </cell>
        </row>
        <row r="527">
          <cell r="T527">
            <v>130</v>
          </cell>
          <cell r="V527">
            <v>1527</v>
          </cell>
          <cell r="W527">
            <v>1360</v>
          </cell>
          <cell r="X527">
            <v>692</v>
          </cell>
        </row>
        <row r="533">
          <cell r="T533">
            <v>0</v>
          </cell>
          <cell r="V533">
            <v>0</v>
          </cell>
          <cell r="W533">
            <v>0</v>
          </cell>
          <cell r="X533">
            <v>0</v>
          </cell>
        </row>
        <row r="539">
          <cell r="T539">
            <v>284</v>
          </cell>
          <cell r="V539">
            <v>4371</v>
          </cell>
          <cell r="W539">
            <v>2804</v>
          </cell>
          <cell r="X539">
            <v>1802</v>
          </cell>
        </row>
        <row r="545">
          <cell r="T545">
            <v>290</v>
          </cell>
          <cell r="V545">
            <v>9044</v>
          </cell>
          <cell r="W545">
            <v>2989</v>
          </cell>
          <cell r="X545">
            <v>3718</v>
          </cell>
        </row>
        <row r="551">
          <cell r="T551">
            <v>103</v>
          </cell>
          <cell r="V551">
            <v>0</v>
          </cell>
          <cell r="W551">
            <v>1862</v>
          </cell>
          <cell r="X551">
            <v>0</v>
          </cell>
        </row>
        <row r="557">
          <cell r="T557">
            <v>324</v>
          </cell>
          <cell r="V557">
            <v>8548</v>
          </cell>
          <cell r="W557">
            <v>9796</v>
          </cell>
          <cell r="X557">
            <v>3558</v>
          </cell>
        </row>
        <row r="563">
          <cell r="T563">
            <v>160</v>
          </cell>
          <cell r="V563">
            <v>11490</v>
          </cell>
          <cell r="W563">
            <v>4629</v>
          </cell>
          <cell r="X563">
            <v>4899</v>
          </cell>
        </row>
        <row r="569">
          <cell r="T569">
            <v>281</v>
          </cell>
          <cell r="V569">
            <v>8617</v>
          </cell>
          <cell r="W569">
            <v>3551</v>
          </cell>
          <cell r="X569">
            <v>3561</v>
          </cell>
        </row>
        <row r="575">
          <cell r="T575">
            <v>272</v>
          </cell>
          <cell r="V575">
            <v>10511</v>
          </cell>
          <cell r="W575">
            <v>4462</v>
          </cell>
          <cell r="X575">
            <v>4445</v>
          </cell>
        </row>
        <row r="581">
          <cell r="T581">
            <v>124</v>
          </cell>
          <cell r="V581">
            <v>5163</v>
          </cell>
          <cell r="W581">
            <v>1738</v>
          </cell>
          <cell r="X581">
            <v>1924</v>
          </cell>
        </row>
        <row r="587">
          <cell r="T587">
            <v>167</v>
          </cell>
          <cell r="V587">
            <v>8873</v>
          </cell>
          <cell r="W587">
            <v>4185</v>
          </cell>
          <cell r="X587">
            <v>3481</v>
          </cell>
        </row>
        <row r="593">
          <cell r="T593">
            <v>77</v>
          </cell>
          <cell r="V593">
            <v>4533</v>
          </cell>
          <cell r="W593">
            <v>1865</v>
          </cell>
          <cell r="X593">
            <v>2097</v>
          </cell>
        </row>
        <row r="599">
          <cell r="T599">
            <v>181</v>
          </cell>
          <cell r="V599">
            <v>6908</v>
          </cell>
          <cell r="W599">
            <v>3352</v>
          </cell>
          <cell r="X599">
            <v>2941</v>
          </cell>
        </row>
        <row r="605">
          <cell r="T605">
            <v>37</v>
          </cell>
          <cell r="V605">
            <v>2331</v>
          </cell>
          <cell r="W605">
            <v>2536</v>
          </cell>
          <cell r="X605">
            <v>371</v>
          </cell>
        </row>
        <row r="611">
          <cell r="T611">
            <v>25</v>
          </cell>
          <cell r="V611">
            <v>345</v>
          </cell>
          <cell r="W611">
            <v>238</v>
          </cell>
          <cell r="X611">
            <v>137</v>
          </cell>
        </row>
        <row r="617">
          <cell r="T617">
            <v>81</v>
          </cell>
          <cell r="V617">
            <v>1266</v>
          </cell>
          <cell r="W617">
            <v>860</v>
          </cell>
          <cell r="X617">
            <v>509</v>
          </cell>
        </row>
        <row r="623">
          <cell r="T623">
            <v>25</v>
          </cell>
          <cell r="V623">
            <v>397</v>
          </cell>
          <cell r="W623">
            <v>303</v>
          </cell>
          <cell r="X623">
            <v>206</v>
          </cell>
        </row>
        <row r="629">
          <cell r="T629">
            <v>61</v>
          </cell>
          <cell r="V629">
            <v>1072</v>
          </cell>
          <cell r="W629">
            <v>756</v>
          </cell>
          <cell r="X629">
            <v>491</v>
          </cell>
        </row>
        <row r="635">
          <cell r="T635">
            <v>70</v>
          </cell>
          <cell r="V635">
            <v>0</v>
          </cell>
          <cell r="W635">
            <v>1456</v>
          </cell>
          <cell r="X635">
            <v>0</v>
          </cell>
        </row>
        <row r="643">
          <cell r="F643">
            <v>186394</v>
          </cell>
          <cell r="K643">
            <v>351623</v>
          </cell>
          <cell r="M643">
            <v>141215</v>
          </cell>
        </row>
      </sheetData>
      <sheetData sheetId="19">
        <row r="5">
          <cell r="K5">
            <v>2217</v>
          </cell>
        </row>
        <row r="6">
          <cell r="K6">
            <v>12</v>
          </cell>
        </row>
        <row r="7">
          <cell r="K7">
            <v>0</v>
          </cell>
        </row>
        <row r="9">
          <cell r="K9">
            <v>2131</v>
          </cell>
        </row>
        <row r="10">
          <cell r="K10">
            <v>13</v>
          </cell>
        </row>
        <row r="11">
          <cell r="K11">
            <v>0</v>
          </cell>
        </row>
        <row r="13">
          <cell r="K13">
            <v>3358</v>
          </cell>
        </row>
        <row r="14">
          <cell r="K14">
            <v>9</v>
          </cell>
        </row>
        <row r="15">
          <cell r="K15">
            <v>0</v>
          </cell>
        </row>
        <row r="17">
          <cell r="K17">
            <v>2585</v>
          </cell>
        </row>
        <row r="18">
          <cell r="K18">
            <v>11</v>
          </cell>
        </row>
        <row r="19">
          <cell r="K19">
            <v>1</v>
          </cell>
        </row>
        <row r="21">
          <cell r="K21">
            <v>1140</v>
          </cell>
        </row>
        <row r="22">
          <cell r="K22">
            <v>17</v>
          </cell>
        </row>
        <row r="23">
          <cell r="K23">
            <v>1</v>
          </cell>
        </row>
        <row r="25">
          <cell r="K25">
            <v>2767</v>
          </cell>
        </row>
        <row r="26">
          <cell r="K26">
            <v>20</v>
          </cell>
        </row>
        <row r="27">
          <cell r="K27">
            <v>2</v>
          </cell>
        </row>
        <row r="29">
          <cell r="K29">
            <v>3692</v>
          </cell>
        </row>
        <row r="30">
          <cell r="K30">
            <v>28</v>
          </cell>
        </row>
        <row r="31">
          <cell r="K31">
            <v>1</v>
          </cell>
        </row>
        <row r="33">
          <cell r="K33">
            <v>2313</v>
          </cell>
        </row>
        <row r="34">
          <cell r="K34">
            <v>18</v>
          </cell>
        </row>
        <row r="35">
          <cell r="K35">
            <v>2</v>
          </cell>
        </row>
        <row r="37">
          <cell r="K37">
            <v>1926</v>
          </cell>
        </row>
        <row r="38">
          <cell r="K38">
            <v>13</v>
          </cell>
        </row>
        <row r="39">
          <cell r="K39">
            <v>6</v>
          </cell>
        </row>
        <row r="41">
          <cell r="K41">
            <v>2167</v>
          </cell>
        </row>
        <row r="42">
          <cell r="K42">
            <v>7</v>
          </cell>
        </row>
        <row r="43">
          <cell r="K43">
            <v>0</v>
          </cell>
        </row>
        <row r="45">
          <cell r="K45">
            <v>978</v>
          </cell>
        </row>
        <row r="46">
          <cell r="K46">
            <v>7</v>
          </cell>
        </row>
        <row r="47">
          <cell r="K47">
            <v>1</v>
          </cell>
        </row>
        <row r="49">
          <cell r="K49">
            <v>5376</v>
          </cell>
        </row>
        <row r="50">
          <cell r="K50">
            <v>14</v>
          </cell>
        </row>
        <row r="51">
          <cell r="K51">
            <v>12</v>
          </cell>
        </row>
        <row r="53">
          <cell r="K53">
            <v>4402</v>
          </cell>
        </row>
        <row r="54">
          <cell r="K54">
            <v>6</v>
          </cell>
        </row>
        <row r="55">
          <cell r="K55">
            <v>3</v>
          </cell>
        </row>
        <row r="57">
          <cell r="K57">
            <v>3356</v>
          </cell>
        </row>
        <row r="58">
          <cell r="K58">
            <v>4</v>
          </cell>
        </row>
        <row r="59">
          <cell r="K59">
            <v>3</v>
          </cell>
        </row>
        <row r="61">
          <cell r="K61">
            <v>2289</v>
          </cell>
        </row>
        <row r="62">
          <cell r="K62">
            <v>6</v>
          </cell>
        </row>
        <row r="63">
          <cell r="K63">
            <v>0</v>
          </cell>
        </row>
        <row r="65">
          <cell r="K65">
            <v>2083</v>
          </cell>
        </row>
        <row r="66">
          <cell r="K66">
            <v>1</v>
          </cell>
        </row>
        <row r="67">
          <cell r="K67">
            <v>1</v>
          </cell>
        </row>
        <row r="69">
          <cell r="K69">
            <v>2105</v>
          </cell>
        </row>
        <row r="70">
          <cell r="K70">
            <v>4</v>
          </cell>
        </row>
        <row r="71">
          <cell r="K71">
            <v>0</v>
          </cell>
        </row>
        <row r="73">
          <cell r="K73">
            <v>3158</v>
          </cell>
        </row>
        <row r="74">
          <cell r="K74">
            <v>13</v>
          </cell>
        </row>
        <row r="75">
          <cell r="K75">
            <v>7</v>
          </cell>
        </row>
        <row r="77">
          <cell r="K77">
            <v>1915</v>
          </cell>
        </row>
        <row r="78">
          <cell r="K78">
            <v>4</v>
          </cell>
        </row>
        <row r="79">
          <cell r="K79">
            <v>0</v>
          </cell>
        </row>
        <row r="81">
          <cell r="K81">
            <v>1870</v>
          </cell>
        </row>
        <row r="82">
          <cell r="K82">
            <v>20</v>
          </cell>
        </row>
        <row r="83">
          <cell r="K83">
            <v>2</v>
          </cell>
        </row>
        <row r="85">
          <cell r="K85">
            <v>2266</v>
          </cell>
        </row>
        <row r="86">
          <cell r="K86">
            <v>9</v>
          </cell>
        </row>
        <row r="87">
          <cell r="K87">
            <v>0</v>
          </cell>
        </row>
        <row r="89">
          <cell r="K89">
            <v>4008</v>
          </cell>
        </row>
        <row r="90">
          <cell r="K90">
            <v>3</v>
          </cell>
        </row>
        <row r="91">
          <cell r="K91">
            <v>3</v>
          </cell>
        </row>
        <row r="93">
          <cell r="K93">
            <v>1739</v>
          </cell>
        </row>
        <row r="94">
          <cell r="K94">
            <v>5</v>
          </cell>
        </row>
        <row r="95">
          <cell r="K95">
            <v>5</v>
          </cell>
        </row>
        <row r="97">
          <cell r="K97">
            <v>7902</v>
          </cell>
        </row>
        <row r="98">
          <cell r="K98">
            <v>61</v>
          </cell>
        </row>
        <row r="99">
          <cell r="K99">
            <v>7</v>
          </cell>
        </row>
        <row r="101">
          <cell r="K101">
            <v>3821</v>
          </cell>
        </row>
        <row r="102">
          <cell r="K102">
            <v>22</v>
          </cell>
        </row>
        <row r="103">
          <cell r="K103">
            <v>1</v>
          </cell>
        </row>
        <row r="105">
          <cell r="K105">
            <v>1548</v>
          </cell>
        </row>
        <row r="106">
          <cell r="K106">
            <v>0</v>
          </cell>
        </row>
        <row r="107">
          <cell r="K107">
            <v>0</v>
          </cell>
        </row>
        <row r="109">
          <cell r="K109">
            <v>2943</v>
          </cell>
        </row>
        <row r="110">
          <cell r="K110">
            <v>9</v>
          </cell>
        </row>
        <row r="111">
          <cell r="K111">
            <v>5</v>
          </cell>
        </row>
        <row r="113">
          <cell r="K113">
            <v>2631</v>
          </cell>
        </row>
        <row r="114">
          <cell r="K114">
            <v>38</v>
          </cell>
        </row>
        <row r="115">
          <cell r="K115">
            <v>7</v>
          </cell>
        </row>
        <row r="117">
          <cell r="K117">
            <v>4501</v>
          </cell>
        </row>
        <row r="118">
          <cell r="K118">
            <v>40</v>
          </cell>
        </row>
        <row r="119">
          <cell r="K119">
            <v>1</v>
          </cell>
        </row>
        <row r="121">
          <cell r="K121">
            <v>22967</v>
          </cell>
        </row>
        <row r="122">
          <cell r="K122">
            <v>22</v>
          </cell>
        </row>
        <row r="123">
          <cell r="K123">
            <v>4</v>
          </cell>
        </row>
        <row r="125">
          <cell r="K125">
            <v>11668</v>
          </cell>
        </row>
        <row r="126">
          <cell r="K126">
            <v>33</v>
          </cell>
        </row>
        <row r="127">
          <cell r="K127">
            <v>4</v>
          </cell>
        </row>
        <row r="129">
          <cell r="K129">
            <v>14991</v>
          </cell>
        </row>
        <row r="130">
          <cell r="K130">
            <v>87</v>
          </cell>
        </row>
        <row r="131">
          <cell r="K131">
            <v>15</v>
          </cell>
        </row>
        <row r="133">
          <cell r="K133">
            <v>17593</v>
          </cell>
        </row>
        <row r="134">
          <cell r="K134">
            <v>146</v>
          </cell>
        </row>
        <row r="135">
          <cell r="K135">
            <v>23</v>
          </cell>
        </row>
        <row r="137">
          <cell r="K137">
            <v>28143</v>
          </cell>
        </row>
        <row r="138">
          <cell r="K138">
            <v>117</v>
          </cell>
        </row>
        <row r="139">
          <cell r="K139">
            <v>33</v>
          </cell>
        </row>
        <row r="141">
          <cell r="K141">
            <v>30890</v>
          </cell>
        </row>
        <row r="142">
          <cell r="K142">
            <v>302</v>
          </cell>
        </row>
        <row r="143">
          <cell r="K143">
            <v>62</v>
          </cell>
        </row>
        <row r="145">
          <cell r="K145">
            <v>20505</v>
          </cell>
        </row>
        <row r="146">
          <cell r="K146">
            <v>285</v>
          </cell>
        </row>
        <row r="147">
          <cell r="K147">
            <v>52</v>
          </cell>
        </row>
        <row r="149">
          <cell r="K149">
            <v>27617</v>
          </cell>
        </row>
        <row r="150">
          <cell r="K150">
            <v>113</v>
          </cell>
        </row>
        <row r="151">
          <cell r="K151">
            <v>23</v>
          </cell>
        </row>
        <row r="153">
          <cell r="K153">
            <v>14656</v>
          </cell>
        </row>
        <row r="154">
          <cell r="K154">
            <v>272</v>
          </cell>
        </row>
        <row r="155">
          <cell r="K155">
            <v>17</v>
          </cell>
        </row>
        <row r="157">
          <cell r="K157">
            <v>4795</v>
          </cell>
        </row>
        <row r="158">
          <cell r="K158">
            <v>59</v>
          </cell>
        </row>
        <row r="159">
          <cell r="K159">
            <v>12</v>
          </cell>
        </row>
        <row r="161">
          <cell r="K161">
            <v>20294</v>
          </cell>
        </row>
        <row r="162">
          <cell r="K162">
            <v>54</v>
          </cell>
        </row>
        <row r="163">
          <cell r="K163">
            <v>15</v>
          </cell>
        </row>
        <row r="165">
          <cell r="K165">
            <v>28782</v>
          </cell>
        </row>
        <row r="166">
          <cell r="K166">
            <v>235</v>
          </cell>
        </row>
        <row r="167">
          <cell r="K167">
            <v>53</v>
          </cell>
        </row>
        <row r="169">
          <cell r="K169">
            <v>27064</v>
          </cell>
        </row>
        <row r="170">
          <cell r="K170">
            <v>104</v>
          </cell>
        </row>
        <row r="171">
          <cell r="K171">
            <v>17</v>
          </cell>
        </row>
        <row r="173">
          <cell r="K173">
            <v>12609</v>
          </cell>
        </row>
        <row r="174">
          <cell r="K174">
            <v>148</v>
          </cell>
        </row>
        <row r="175">
          <cell r="K175">
            <v>41</v>
          </cell>
        </row>
        <row r="177">
          <cell r="K177">
            <v>8626</v>
          </cell>
        </row>
        <row r="178">
          <cell r="K178">
            <v>11</v>
          </cell>
        </row>
        <row r="179">
          <cell r="K179">
            <v>9</v>
          </cell>
        </row>
        <row r="181">
          <cell r="K181">
            <v>6110</v>
          </cell>
        </row>
        <row r="182">
          <cell r="K182">
            <v>48</v>
          </cell>
        </row>
        <row r="183">
          <cell r="K183">
            <v>14</v>
          </cell>
        </row>
        <row r="185">
          <cell r="K185">
            <v>2183</v>
          </cell>
        </row>
        <row r="186">
          <cell r="K186">
            <v>11</v>
          </cell>
        </row>
        <row r="187">
          <cell r="K187">
            <v>1</v>
          </cell>
        </row>
        <row r="189">
          <cell r="K189">
            <v>5269</v>
          </cell>
        </row>
        <row r="190">
          <cell r="K190">
            <v>39</v>
          </cell>
        </row>
        <row r="191">
          <cell r="K191">
            <v>1</v>
          </cell>
        </row>
        <row r="193">
          <cell r="K193">
            <v>1625</v>
          </cell>
        </row>
        <row r="194">
          <cell r="K194">
            <v>5</v>
          </cell>
        </row>
        <row r="195">
          <cell r="K195">
            <v>1</v>
          </cell>
        </row>
        <row r="197">
          <cell r="K197">
            <v>2711</v>
          </cell>
        </row>
        <row r="198">
          <cell r="K198">
            <v>36</v>
          </cell>
        </row>
        <row r="199">
          <cell r="K199">
            <v>7</v>
          </cell>
        </row>
        <row r="201">
          <cell r="K201">
            <v>1670</v>
          </cell>
        </row>
        <row r="202">
          <cell r="K202">
            <v>20</v>
          </cell>
        </row>
        <row r="203">
          <cell r="K203">
            <v>4</v>
          </cell>
        </row>
        <row r="205">
          <cell r="K205">
            <v>13128</v>
          </cell>
        </row>
        <row r="206">
          <cell r="K206">
            <v>82</v>
          </cell>
        </row>
        <row r="207">
          <cell r="K207">
            <v>2</v>
          </cell>
        </row>
        <row r="209">
          <cell r="K209">
            <v>3086</v>
          </cell>
        </row>
        <row r="210">
          <cell r="K210">
            <v>35</v>
          </cell>
        </row>
        <row r="211">
          <cell r="K211">
            <v>2</v>
          </cell>
        </row>
        <row r="213">
          <cell r="K213">
            <v>26645</v>
          </cell>
        </row>
        <row r="214">
          <cell r="K214">
            <v>32</v>
          </cell>
        </row>
        <row r="215">
          <cell r="K215">
            <v>4</v>
          </cell>
        </row>
        <row r="217">
          <cell r="K217">
            <v>14485</v>
          </cell>
        </row>
        <row r="218">
          <cell r="K218">
            <v>242</v>
          </cell>
        </row>
        <row r="219">
          <cell r="K219">
            <v>5</v>
          </cell>
        </row>
        <row r="221">
          <cell r="K221">
            <v>1851</v>
          </cell>
        </row>
        <row r="222">
          <cell r="K222">
            <v>12</v>
          </cell>
        </row>
        <row r="223">
          <cell r="K223">
            <v>2</v>
          </cell>
        </row>
        <row r="225">
          <cell r="K225">
            <v>672</v>
          </cell>
        </row>
        <row r="226">
          <cell r="K226">
            <v>6</v>
          </cell>
        </row>
        <row r="227">
          <cell r="K227">
            <v>2</v>
          </cell>
        </row>
        <row r="229">
          <cell r="K229">
            <v>910</v>
          </cell>
        </row>
        <row r="230">
          <cell r="K230">
            <v>8</v>
          </cell>
        </row>
        <row r="231">
          <cell r="K231">
            <v>2</v>
          </cell>
        </row>
        <row r="233">
          <cell r="K233">
            <v>2661</v>
          </cell>
        </row>
        <row r="234">
          <cell r="K234">
            <v>2</v>
          </cell>
        </row>
        <row r="235">
          <cell r="K235">
            <v>0</v>
          </cell>
        </row>
        <row r="237">
          <cell r="K237">
            <v>245</v>
          </cell>
        </row>
        <row r="238">
          <cell r="K238">
            <v>7</v>
          </cell>
        </row>
        <row r="239">
          <cell r="K239">
            <v>8</v>
          </cell>
        </row>
        <row r="241">
          <cell r="K241">
            <v>1141</v>
          </cell>
        </row>
        <row r="242">
          <cell r="K242">
            <v>3</v>
          </cell>
        </row>
        <row r="243">
          <cell r="K243">
            <v>4</v>
          </cell>
        </row>
        <row r="245">
          <cell r="K245">
            <v>4342</v>
          </cell>
        </row>
        <row r="246">
          <cell r="K246">
            <v>96</v>
          </cell>
        </row>
        <row r="247">
          <cell r="K247">
            <v>70</v>
          </cell>
        </row>
        <row r="249">
          <cell r="K249">
            <v>621</v>
          </cell>
        </row>
        <row r="250">
          <cell r="K250">
            <v>4</v>
          </cell>
        </row>
        <row r="251">
          <cell r="K251">
            <v>1</v>
          </cell>
        </row>
        <row r="253">
          <cell r="K253">
            <v>604</v>
          </cell>
        </row>
        <row r="254">
          <cell r="K254">
            <v>1</v>
          </cell>
        </row>
        <row r="255">
          <cell r="K255">
            <v>0</v>
          </cell>
        </row>
        <row r="257">
          <cell r="K257">
            <v>1247</v>
          </cell>
        </row>
        <row r="258">
          <cell r="K258">
            <v>26</v>
          </cell>
        </row>
        <row r="259">
          <cell r="K259">
            <v>4</v>
          </cell>
        </row>
        <row r="261">
          <cell r="K261">
            <v>804</v>
          </cell>
        </row>
        <row r="262">
          <cell r="K262">
            <v>4</v>
          </cell>
        </row>
        <row r="263">
          <cell r="K263">
            <v>2</v>
          </cell>
        </row>
        <row r="265">
          <cell r="K265">
            <v>1588</v>
          </cell>
        </row>
        <row r="266">
          <cell r="K266">
            <v>3</v>
          </cell>
        </row>
        <row r="267">
          <cell r="K267">
            <v>2</v>
          </cell>
        </row>
        <row r="269">
          <cell r="K269">
            <v>887</v>
          </cell>
        </row>
        <row r="270">
          <cell r="K270">
            <v>3</v>
          </cell>
        </row>
        <row r="271">
          <cell r="K271">
            <v>0</v>
          </cell>
        </row>
        <row r="273">
          <cell r="K273">
            <v>837</v>
          </cell>
        </row>
        <row r="274">
          <cell r="K274">
            <v>1</v>
          </cell>
        </row>
        <row r="275">
          <cell r="K275">
            <v>0</v>
          </cell>
        </row>
        <row r="277">
          <cell r="K277">
            <v>939</v>
          </cell>
        </row>
        <row r="278">
          <cell r="K278">
            <v>1</v>
          </cell>
        </row>
        <row r="279">
          <cell r="K279">
            <v>1</v>
          </cell>
        </row>
        <row r="281">
          <cell r="K281">
            <v>3755</v>
          </cell>
        </row>
        <row r="282">
          <cell r="K282">
            <v>9</v>
          </cell>
        </row>
        <row r="283">
          <cell r="K283">
            <v>2</v>
          </cell>
        </row>
        <row r="285">
          <cell r="K285">
            <v>3561</v>
          </cell>
        </row>
        <row r="286">
          <cell r="K286">
            <v>1</v>
          </cell>
        </row>
        <row r="287">
          <cell r="K287">
            <v>0</v>
          </cell>
        </row>
        <row r="289">
          <cell r="K289">
            <v>1963</v>
          </cell>
        </row>
        <row r="290">
          <cell r="K290">
            <v>0</v>
          </cell>
        </row>
        <row r="291">
          <cell r="K291">
            <v>2</v>
          </cell>
        </row>
        <row r="293">
          <cell r="K293">
            <v>4993</v>
          </cell>
        </row>
        <row r="294">
          <cell r="K294">
            <v>2</v>
          </cell>
        </row>
        <row r="295">
          <cell r="K295">
            <v>1</v>
          </cell>
        </row>
        <row r="297">
          <cell r="K297">
            <v>1877</v>
          </cell>
        </row>
        <row r="298">
          <cell r="K298">
            <v>1</v>
          </cell>
        </row>
        <row r="299">
          <cell r="K299">
            <v>1</v>
          </cell>
        </row>
        <row r="301">
          <cell r="K301">
            <v>1618</v>
          </cell>
        </row>
        <row r="302">
          <cell r="K302">
            <v>1</v>
          </cell>
        </row>
        <row r="303">
          <cell r="K303">
            <v>0</v>
          </cell>
        </row>
        <row r="305">
          <cell r="K305">
            <v>1823</v>
          </cell>
        </row>
        <row r="306">
          <cell r="K306">
            <v>0</v>
          </cell>
        </row>
        <row r="307">
          <cell r="K307">
            <v>0</v>
          </cell>
        </row>
        <row r="309">
          <cell r="K309">
            <v>1472</v>
          </cell>
        </row>
        <row r="310">
          <cell r="K310">
            <v>0</v>
          </cell>
        </row>
        <row r="311">
          <cell r="K311">
            <v>0</v>
          </cell>
        </row>
        <row r="313">
          <cell r="K313">
            <v>5016</v>
          </cell>
        </row>
        <row r="314">
          <cell r="K314">
            <v>4</v>
          </cell>
        </row>
        <row r="315">
          <cell r="K315">
            <v>1</v>
          </cell>
        </row>
        <row r="317">
          <cell r="K317">
            <v>6509</v>
          </cell>
        </row>
        <row r="318">
          <cell r="K318">
            <v>30</v>
          </cell>
        </row>
        <row r="319">
          <cell r="K319">
            <v>15</v>
          </cell>
        </row>
        <row r="321">
          <cell r="K321">
            <v>2235</v>
          </cell>
        </row>
        <row r="322">
          <cell r="K322">
            <v>10</v>
          </cell>
        </row>
        <row r="323">
          <cell r="K323">
            <v>4</v>
          </cell>
        </row>
        <row r="325">
          <cell r="K325">
            <v>2923</v>
          </cell>
        </row>
        <row r="326">
          <cell r="K326">
            <v>0</v>
          </cell>
        </row>
        <row r="327">
          <cell r="K327">
            <v>0</v>
          </cell>
        </row>
        <row r="329">
          <cell r="K329">
            <v>3989</v>
          </cell>
        </row>
        <row r="330">
          <cell r="K330">
            <v>25</v>
          </cell>
        </row>
        <row r="331">
          <cell r="K331">
            <v>2</v>
          </cell>
        </row>
        <row r="333">
          <cell r="K333">
            <v>2518</v>
          </cell>
        </row>
        <row r="334">
          <cell r="K334">
            <v>12</v>
          </cell>
        </row>
        <row r="335">
          <cell r="K335">
            <v>7</v>
          </cell>
        </row>
        <row r="337">
          <cell r="K337">
            <v>2064</v>
          </cell>
        </row>
        <row r="338">
          <cell r="K338">
            <v>13</v>
          </cell>
        </row>
        <row r="339">
          <cell r="K339">
            <v>2</v>
          </cell>
        </row>
        <row r="341">
          <cell r="K341">
            <v>3283</v>
          </cell>
        </row>
        <row r="342">
          <cell r="K342">
            <v>19</v>
          </cell>
        </row>
        <row r="343">
          <cell r="K343">
            <v>5</v>
          </cell>
        </row>
        <row r="345">
          <cell r="K345">
            <v>4485</v>
          </cell>
        </row>
        <row r="346">
          <cell r="K346">
            <v>14</v>
          </cell>
        </row>
        <row r="347">
          <cell r="K347">
            <v>4</v>
          </cell>
        </row>
        <row r="349">
          <cell r="K349">
            <v>4175</v>
          </cell>
        </row>
        <row r="350">
          <cell r="K350">
            <v>3</v>
          </cell>
        </row>
        <row r="351">
          <cell r="K351">
            <v>1</v>
          </cell>
        </row>
        <row r="353">
          <cell r="K353">
            <v>2679</v>
          </cell>
        </row>
        <row r="354">
          <cell r="K354">
            <v>31</v>
          </cell>
        </row>
        <row r="355">
          <cell r="K355">
            <v>11</v>
          </cell>
        </row>
        <row r="357">
          <cell r="K357">
            <v>7822</v>
          </cell>
        </row>
        <row r="358">
          <cell r="K358">
            <v>9</v>
          </cell>
        </row>
        <row r="359">
          <cell r="K359">
            <v>4</v>
          </cell>
        </row>
        <row r="361">
          <cell r="K361">
            <v>13838</v>
          </cell>
        </row>
        <row r="362">
          <cell r="K362">
            <v>199</v>
          </cell>
        </row>
        <row r="363">
          <cell r="K363">
            <v>28</v>
          </cell>
        </row>
        <row r="365">
          <cell r="K365">
            <v>19361</v>
          </cell>
        </row>
        <row r="366">
          <cell r="K366">
            <v>165</v>
          </cell>
        </row>
        <row r="367">
          <cell r="K367">
            <v>13</v>
          </cell>
        </row>
        <row r="369">
          <cell r="K369">
            <v>24891</v>
          </cell>
        </row>
        <row r="370">
          <cell r="K370">
            <v>670</v>
          </cell>
        </row>
        <row r="371">
          <cell r="K371">
            <v>10</v>
          </cell>
        </row>
        <row r="373">
          <cell r="K373">
            <v>16600</v>
          </cell>
        </row>
        <row r="374">
          <cell r="K374">
            <v>847</v>
          </cell>
        </row>
        <row r="375">
          <cell r="K375">
            <v>40</v>
          </cell>
        </row>
        <row r="377">
          <cell r="K377">
            <v>14549</v>
          </cell>
        </row>
        <row r="378">
          <cell r="K378">
            <v>194</v>
          </cell>
        </row>
        <row r="379">
          <cell r="K379">
            <v>18</v>
          </cell>
        </row>
        <row r="381">
          <cell r="K381">
            <v>19144</v>
          </cell>
        </row>
        <row r="382">
          <cell r="K382">
            <v>227</v>
          </cell>
        </row>
        <row r="383">
          <cell r="K383">
            <v>43</v>
          </cell>
        </row>
        <row r="385">
          <cell r="K385">
            <v>8223</v>
          </cell>
        </row>
        <row r="386">
          <cell r="K386">
            <v>140</v>
          </cell>
        </row>
        <row r="387">
          <cell r="K387">
            <v>13</v>
          </cell>
        </row>
        <row r="389">
          <cell r="K389">
            <v>14012</v>
          </cell>
        </row>
        <row r="390">
          <cell r="K390">
            <v>265</v>
          </cell>
        </row>
        <row r="391">
          <cell r="K391">
            <v>24</v>
          </cell>
        </row>
        <row r="393">
          <cell r="K393">
            <v>7693</v>
          </cell>
        </row>
        <row r="394">
          <cell r="K394">
            <v>101</v>
          </cell>
        </row>
        <row r="395">
          <cell r="K395">
            <v>11</v>
          </cell>
        </row>
        <row r="397">
          <cell r="K397">
            <v>12482</v>
          </cell>
        </row>
        <row r="398">
          <cell r="K398">
            <v>633</v>
          </cell>
        </row>
        <row r="399">
          <cell r="K399">
            <v>33</v>
          </cell>
        </row>
        <row r="401">
          <cell r="K401">
            <v>4867</v>
          </cell>
        </row>
        <row r="402">
          <cell r="K402">
            <v>78</v>
          </cell>
        </row>
        <row r="403">
          <cell r="K403">
            <v>20</v>
          </cell>
        </row>
        <row r="405">
          <cell r="K405">
            <v>3840</v>
          </cell>
        </row>
        <row r="406">
          <cell r="K406">
            <v>99</v>
          </cell>
        </row>
        <row r="407">
          <cell r="K407">
            <v>32</v>
          </cell>
        </row>
        <row r="409">
          <cell r="K409">
            <v>3430</v>
          </cell>
        </row>
        <row r="410">
          <cell r="K410">
            <v>29</v>
          </cell>
        </row>
        <row r="411">
          <cell r="K411">
            <v>22</v>
          </cell>
        </row>
        <row r="413">
          <cell r="K413">
            <v>4614</v>
          </cell>
        </row>
        <row r="414">
          <cell r="K414">
            <v>20</v>
          </cell>
        </row>
        <row r="415">
          <cell r="K415">
            <v>9</v>
          </cell>
        </row>
        <row r="417">
          <cell r="K417">
            <v>2033</v>
          </cell>
        </row>
        <row r="418">
          <cell r="K418">
            <v>40</v>
          </cell>
        </row>
        <row r="419">
          <cell r="K419">
            <v>4</v>
          </cell>
        </row>
        <row r="421">
          <cell r="K421">
            <v>3202</v>
          </cell>
        </row>
        <row r="422">
          <cell r="K422">
            <v>6</v>
          </cell>
        </row>
        <row r="423">
          <cell r="K423">
            <v>5</v>
          </cell>
        </row>
        <row r="428">
          <cell r="K428">
            <v>720190</v>
          </cell>
        </row>
      </sheetData>
      <sheetData sheetId="21">
        <row r="6">
          <cell r="G6">
            <v>438</v>
          </cell>
          <cell r="H6">
            <v>402</v>
          </cell>
          <cell r="J6">
            <v>25</v>
          </cell>
        </row>
        <row r="7">
          <cell r="G7">
            <v>434</v>
          </cell>
          <cell r="H7">
            <v>406</v>
          </cell>
          <cell r="J7">
            <v>25</v>
          </cell>
        </row>
        <row r="8">
          <cell r="G8">
            <v>674</v>
          </cell>
          <cell r="H8">
            <v>611</v>
          </cell>
          <cell r="J8">
            <v>25</v>
          </cell>
        </row>
        <row r="9">
          <cell r="G9">
            <v>419</v>
          </cell>
          <cell r="H9">
            <v>420</v>
          </cell>
          <cell r="J9">
            <v>25</v>
          </cell>
        </row>
        <row r="10">
          <cell r="G10">
            <v>254</v>
          </cell>
          <cell r="H10">
            <v>259</v>
          </cell>
          <cell r="J10">
            <v>25</v>
          </cell>
        </row>
        <row r="11">
          <cell r="G11">
            <v>736</v>
          </cell>
          <cell r="H11">
            <v>759</v>
          </cell>
          <cell r="J11">
            <v>25</v>
          </cell>
        </row>
        <row r="12">
          <cell r="G12">
            <v>630</v>
          </cell>
          <cell r="H12">
            <v>625</v>
          </cell>
          <cell r="J12">
            <v>25</v>
          </cell>
        </row>
        <row r="13">
          <cell r="G13">
            <v>496</v>
          </cell>
          <cell r="H13">
            <v>495</v>
          </cell>
          <cell r="J13">
            <v>25</v>
          </cell>
        </row>
        <row r="14">
          <cell r="G14">
            <v>374</v>
          </cell>
          <cell r="H14">
            <v>347</v>
          </cell>
          <cell r="J14">
            <v>25</v>
          </cell>
        </row>
        <row r="15">
          <cell r="G15">
            <v>473</v>
          </cell>
          <cell r="H15">
            <v>264</v>
          </cell>
          <cell r="J15">
            <v>25</v>
          </cell>
        </row>
        <row r="16">
          <cell r="G16">
            <v>212</v>
          </cell>
          <cell r="H16">
            <v>181</v>
          </cell>
          <cell r="J16">
            <v>25</v>
          </cell>
        </row>
        <row r="18">
          <cell r="G18">
            <v>970</v>
          </cell>
          <cell r="H18">
            <v>859</v>
          </cell>
          <cell r="J18">
            <v>23</v>
          </cell>
        </row>
        <row r="19">
          <cell r="G19">
            <v>800</v>
          </cell>
          <cell r="H19">
            <v>880</v>
          </cell>
          <cell r="J19">
            <v>25</v>
          </cell>
        </row>
        <row r="20">
          <cell r="G20">
            <v>549</v>
          </cell>
          <cell r="H20">
            <v>546</v>
          </cell>
          <cell r="J20">
            <v>25</v>
          </cell>
        </row>
        <row r="22">
          <cell r="G22">
            <v>449</v>
          </cell>
          <cell r="H22">
            <v>425</v>
          </cell>
          <cell r="J22">
            <v>24</v>
          </cell>
        </row>
        <row r="23">
          <cell r="G23">
            <v>397</v>
          </cell>
          <cell r="H23">
            <v>380</v>
          </cell>
          <cell r="J23">
            <v>25</v>
          </cell>
        </row>
        <row r="24">
          <cell r="G24">
            <v>389</v>
          </cell>
          <cell r="H24">
            <v>404</v>
          </cell>
          <cell r="J24">
            <v>24</v>
          </cell>
        </row>
        <row r="25">
          <cell r="G25">
            <v>616</v>
          </cell>
          <cell r="H25">
            <v>528</v>
          </cell>
          <cell r="J25">
            <v>25</v>
          </cell>
        </row>
        <row r="26">
          <cell r="G26">
            <v>377</v>
          </cell>
          <cell r="H26">
            <v>299</v>
          </cell>
          <cell r="J26">
            <v>25</v>
          </cell>
        </row>
        <row r="27">
          <cell r="G27">
            <v>352</v>
          </cell>
          <cell r="H27">
            <v>325</v>
          </cell>
          <cell r="J27">
            <v>25</v>
          </cell>
        </row>
        <row r="28">
          <cell r="G28">
            <v>441</v>
          </cell>
          <cell r="H28">
            <v>456</v>
          </cell>
          <cell r="J28">
            <v>25</v>
          </cell>
        </row>
        <row r="29">
          <cell r="G29">
            <v>763</v>
          </cell>
          <cell r="H29">
            <v>694</v>
          </cell>
          <cell r="J29">
            <v>25</v>
          </cell>
        </row>
        <row r="30">
          <cell r="G30">
            <v>341</v>
          </cell>
          <cell r="H30">
            <v>306</v>
          </cell>
          <cell r="J30">
            <v>25</v>
          </cell>
        </row>
        <row r="32">
          <cell r="G32">
            <v>1247</v>
          </cell>
          <cell r="H32">
            <v>1217</v>
          </cell>
          <cell r="J32">
            <v>25</v>
          </cell>
        </row>
        <row r="33">
          <cell r="G33">
            <v>652</v>
          </cell>
          <cell r="H33">
            <v>659</v>
          </cell>
          <cell r="J33">
            <v>25</v>
          </cell>
        </row>
        <row r="34">
          <cell r="G34">
            <v>368</v>
          </cell>
          <cell r="H34">
            <v>280</v>
          </cell>
          <cell r="J34">
            <v>25</v>
          </cell>
        </row>
        <row r="35">
          <cell r="G35">
            <v>534</v>
          </cell>
          <cell r="H35">
            <v>553</v>
          </cell>
          <cell r="J35">
            <v>25</v>
          </cell>
        </row>
        <row r="37">
          <cell r="G37">
            <v>452</v>
          </cell>
          <cell r="H37">
            <v>471</v>
          </cell>
          <cell r="J37">
            <v>25</v>
          </cell>
        </row>
        <row r="38">
          <cell r="G38">
            <v>921</v>
          </cell>
          <cell r="H38">
            <v>984</v>
          </cell>
          <cell r="J38">
            <v>25</v>
          </cell>
        </row>
        <row r="39">
          <cell r="G39">
            <v>2007</v>
          </cell>
          <cell r="H39">
            <v>2046</v>
          </cell>
          <cell r="J39">
            <v>25</v>
          </cell>
        </row>
        <row r="40">
          <cell r="G40">
            <v>1169</v>
          </cell>
          <cell r="H40">
            <v>1192</v>
          </cell>
          <cell r="J40">
            <v>25</v>
          </cell>
        </row>
        <row r="41">
          <cell r="G41">
            <v>1714</v>
          </cell>
          <cell r="H41">
            <v>1700</v>
          </cell>
          <cell r="J41">
            <v>25</v>
          </cell>
        </row>
        <row r="42">
          <cell r="G42">
            <v>1909</v>
          </cell>
          <cell r="H42">
            <v>1972</v>
          </cell>
          <cell r="J42">
            <v>25</v>
          </cell>
        </row>
        <row r="43">
          <cell r="G43">
            <v>2714</v>
          </cell>
          <cell r="H43">
            <v>2780</v>
          </cell>
          <cell r="J43">
            <v>25</v>
          </cell>
        </row>
        <row r="45">
          <cell r="G45">
            <v>5092</v>
          </cell>
          <cell r="H45">
            <v>4883</v>
          </cell>
          <cell r="J45">
            <v>25</v>
          </cell>
        </row>
        <row r="46">
          <cell r="G46">
            <v>0</v>
          </cell>
          <cell r="H46">
            <v>0</v>
          </cell>
          <cell r="J46">
            <v>0</v>
          </cell>
        </row>
        <row r="47">
          <cell r="G47">
            <v>0</v>
          </cell>
          <cell r="H47">
            <v>0</v>
          </cell>
          <cell r="J47">
            <v>25</v>
          </cell>
        </row>
        <row r="48">
          <cell r="G48">
            <v>1347</v>
          </cell>
          <cell r="H48">
            <v>1344</v>
          </cell>
          <cell r="J48">
            <v>25</v>
          </cell>
        </row>
        <row r="49">
          <cell r="G49">
            <v>646</v>
          </cell>
          <cell r="H49">
            <v>634</v>
          </cell>
          <cell r="J49">
            <v>25</v>
          </cell>
        </row>
        <row r="50">
          <cell r="G50">
            <v>3264</v>
          </cell>
          <cell r="H50">
            <v>3170</v>
          </cell>
          <cell r="J50">
            <v>25</v>
          </cell>
        </row>
        <row r="51">
          <cell r="G51">
            <v>6135</v>
          </cell>
          <cell r="H51">
            <v>5518</v>
          </cell>
          <cell r="J51">
            <v>25</v>
          </cell>
        </row>
        <row r="52">
          <cell r="G52">
            <v>0</v>
          </cell>
          <cell r="H52">
            <v>0</v>
          </cell>
          <cell r="J52">
            <v>0</v>
          </cell>
        </row>
        <row r="53">
          <cell r="G53">
            <v>3291</v>
          </cell>
          <cell r="H53">
            <v>3216</v>
          </cell>
          <cell r="J53">
            <v>25</v>
          </cell>
        </row>
        <row r="54">
          <cell r="G54">
            <v>232</v>
          </cell>
          <cell r="H54">
            <v>220</v>
          </cell>
          <cell r="J54">
            <v>25</v>
          </cell>
        </row>
        <row r="55">
          <cell r="G55">
            <v>728</v>
          </cell>
          <cell r="H55">
            <v>807</v>
          </cell>
          <cell r="J55">
            <v>25</v>
          </cell>
        </row>
        <row r="57">
          <cell r="G57">
            <v>252</v>
          </cell>
          <cell r="H57">
            <v>202</v>
          </cell>
          <cell r="J57">
            <v>25</v>
          </cell>
        </row>
        <row r="58">
          <cell r="G58">
            <v>529</v>
          </cell>
          <cell r="H58">
            <v>537</v>
          </cell>
          <cell r="J58">
            <v>25</v>
          </cell>
        </row>
        <row r="59">
          <cell r="G59">
            <v>271</v>
          </cell>
          <cell r="H59">
            <v>313</v>
          </cell>
          <cell r="J59">
            <v>25</v>
          </cell>
        </row>
        <row r="60">
          <cell r="G60">
            <v>416</v>
          </cell>
          <cell r="H60">
            <v>455</v>
          </cell>
          <cell r="J60">
            <v>25</v>
          </cell>
        </row>
        <row r="61">
          <cell r="G61">
            <v>260</v>
          </cell>
          <cell r="H61">
            <v>265</v>
          </cell>
          <cell r="J61">
            <v>25</v>
          </cell>
        </row>
        <row r="62">
          <cell r="G62">
            <v>1559</v>
          </cell>
          <cell r="H62">
            <v>1486</v>
          </cell>
          <cell r="J62">
            <v>25</v>
          </cell>
        </row>
        <row r="63">
          <cell r="G63">
            <v>350</v>
          </cell>
          <cell r="H63">
            <v>364</v>
          </cell>
          <cell r="J63">
            <v>25</v>
          </cell>
        </row>
        <row r="64">
          <cell r="G64">
            <v>293</v>
          </cell>
          <cell r="H64">
            <v>250</v>
          </cell>
          <cell r="J64">
            <v>25</v>
          </cell>
        </row>
        <row r="65">
          <cell r="G65">
            <v>910</v>
          </cell>
          <cell r="H65">
            <v>945</v>
          </cell>
          <cell r="J65">
            <v>25</v>
          </cell>
        </row>
        <row r="67">
          <cell r="G67">
            <v>223</v>
          </cell>
          <cell r="H67">
            <v>251</v>
          </cell>
          <cell r="J67">
            <v>25</v>
          </cell>
        </row>
        <row r="68">
          <cell r="G68">
            <v>118</v>
          </cell>
          <cell r="H68">
            <v>108</v>
          </cell>
          <cell r="J68">
            <v>25</v>
          </cell>
        </row>
        <row r="69">
          <cell r="G69">
            <v>146</v>
          </cell>
          <cell r="H69">
            <v>128</v>
          </cell>
          <cell r="J69">
            <v>25</v>
          </cell>
        </row>
        <row r="70">
          <cell r="G70">
            <v>324</v>
          </cell>
          <cell r="H70">
            <v>373</v>
          </cell>
          <cell r="J70">
            <v>25</v>
          </cell>
        </row>
        <row r="71">
          <cell r="G71">
            <v>28</v>
          </cell>
          <cell r="H71">
            <v>28</v>
          </cell>
          <cell r="J71">
            <v>25</v>
          </cell>
        </row>
        <row r="72">
          <cell r="G72">
            <v>210</v>
          </cell>
          <cell r="H72">
            <v>220</v>
          </cell>
          <cell r="J72">
            <v>25</v>
          </cell>
        </row>
        <row r="73">
          <cell r="G73">
            <v>851</v>
          </cell>
          <cell r="H73">
            <v>874</v>
          </cell>
          <cell r="J73">
            <v>25</v>
          </cell>
        </row>
        <row r="74">
          <cell r="G74">
            <v>92</v>
          </cell>
          <cell r="H74">
            <v>103</v>
          </cell>
          <cell r="J74">
            <v>25</v>
          </cell>
        </row>
        <row r="75">
          <cell r="G75">
            <v>92</v>
          </cell>
          <cell r="H75">
            <v>86</v>
          </cell>
          <cell r="J75">
            <v>25</v>
          </cell>
        </row>
        <row r="76">
          <cell r="G76">
            <v>251</v>
          </cell>
          <cell r="H76">
            <v>251</v>
          </cell>
          <cell r="J76">
            <v>25</v>
          </cell>
        </row>
        <row r="77">
          <cell r="G77">
            <v>188</v>
          </cell>
          <cell r="H77">
            <v>168</v>
          </cell>
          <cell r="J77">
            <v>25</v>
          </cell>
        </row>
        <row r="78">
          <cell r="G78">
            <v>271</v>
          </cell>
          <cell r="H78">
            <v>260</v>
          </cell>
          <cell r="J78">
            <v>25</v>
          </cell>
        </row>
        <row r="79">
          <cell r="G79">
            <v>158</v>
          </cell>
          <cell r="H79">
            <v>150</v>
          </cell>
          <cell r="J79">
            <v>25</v>
          </cell>
        </row>
        <row r="80">
          <cell r="G80">
            <v>147</v>
          </cell>
          <cell r="H80">
            <v>129</v>
          </cell>
          <cell r="J80">
            <v>25</v>
          </cell>
        </row>
        <row r="81">
          <cell r="G81">
            <v>154</v>
          </cell>
          <cell r="H81">
            <v>125</v>
          </cell>
          <cell r="J81">
            <v>25</v>
          </cell>
        </row>
        <row r="83">
          <cell r="G83">
            <v>650</v>
          </cell>
          <cell r="H83">
            <v>685</v>
          </cell>
          <cell r="J83">
            <v>25</v>
          </cell>
        </row>
        <row r="84">
          <cell r="G84">
            <v>689</v>
          </cell>
          <cell r="H84">
            <v>639</v>
          </cell>
          <cell r="J84">
            <v>25</v>
          </cell>
        </row>
        <row r="85">
          <cell r="G85">
            <v>281</v>
          </cell>
          <cell r="H85">
            <v>379</v>
          </cell>
          <cell r="J85">
            <v>25</v>
          </cell>
        </row>
        <row r="86">
          <cell r="G86">
            <v>140</v>
          </cell>
          <cell r="H86">
            <v>114</v>
          </cell>
          <cell r="J86">
            <v>25</v>
          </cell>
        </row>
        <row r="87">
          <cell r="G87">
            <v>357</v>
          </cell>
          <cell r="H87">
            <v>372</v>
          </cell>
          <cell r="J87">
            <v>25</v>
          </cell>
        </row>
        <row r="88">
          <cell r="G88">
            <v>260</v>
          </cell>
          <cell r="H88">
            <v>244</v>
          </cell>
          <cell r="J88">
            <v>25</v>
          </cell>
        </row>
        <row r="89">
          <cell r="G89">
            <v>270</v>
          </cell>
          <cell r="H89">
            <v>260</v>
          </cell>
          <cell r="J89">
            <v>25</v>
          </cell>
        </row>
        <row r="90">
          <cell r="G90">
            <v>223</v>
          </cell>
          <cell r="H90">
            <v>234</v>
          </cell>
          <cell r="J90">
            <v>25</v>
          </cell>
        </row>
        <row r="92">
          <cell r="J92">
            <v>25</v>
          </cell>
        </row>
        <row r="93">
          <cell r="G93">
            <v>0</v>
          </cell>
          <cell r="J93">
            <v>25</v>
          </cell>
        </row>
        <row r="94">
          <cell r="G94">
            <v>366</v>
          </cell>
          <cell r="H94">
            <v>354</v>
          </cell>
          <cell r="J94">
            <v>25</v>
          </cell>
        </row>
        <row r="96">
          <cell r="G96">
            <v>533</v>
          </cell>
          <cell r="H96">
            <v>642</v>
          </cell>
          <cell r="J96">
            <v>25</v>
          </cell>
        </row>
        <row r="97">
          <cell r="G97">
            <v>774</v>
          </cell>
          <cell r="H97">
            <v>748</v>
          </cell>
          <cell r="J97">
            <v>25</v>
          </cell>
        </row>
        <row r="98">
          <cell r="G98">
            <v>435</v>
          </cell>
          <cell r="H98">
            <v>462</v>
          </cell>
          <cell r="J98">
            <v>25</v>
          </cell>
        </row>
        <row r="99">
          <cell r="G99">
            <v>402</v>
          </cell>
          <cell r="H99">
            <v>385</v>
          </cell>
          <cell r="J99">
            <v>25</v>
          </cell>
        </row>
        <row r="100">
          <cell r="G100">
            <v>416</v>
          </cell>
          <cell r="H100">
            <v>404</v>
          </cell>
          <cell r="J100">
            <v>25</v>
          </cell>
        </row>
        <row r="101">
          <cell r="G101">
            <v>124</v>
          </cell>
          <cell r="H101">
            <v>107</v>
          </cell>
          <cell r="J101">
            <v>25</v>
          </cell>
        </row>
        <row r="102">
          <cell r="G102">
            <v>842</v>
          </cell>
          <cell r="H102">
            <v>757</v>
          </cell>
          <cell r="J102">
            <v>25</v>
          </cell>
        </row>
        <row r="103">
          <cell r="G103">
            <v>412</v>
          </cell>
          <cell r="H103">
            <v>419</v>
          </cell>
          <cell r="J103">
            <v>25</v>
          </cell>
        </row>
        <row r="104">
          <cell r="G104">
            <v>1408</v>
          </cell>
          <cell r="H104">
            <v>1396</v>
          </cell>
          <cell r="J104">
            <v>25</v>
          </cell>
        </row>
        <row r="106">
          <cell r="G106">
            <v>1471</v>
          </cell>
          <cell r="H106">
            <v>1518</v>
          </cell>
          <cell r="J106">
            <v>25</v>
          </cell>
        </row>
        <row r="107">
          <cell r="G107">
            <v>900</v>
          </cell>
          <cell r="H107">
            <v>962</v>
          </cell>
          <cell r="J107">
            <v>25</v>
          </cell>
        </row>
        <row r="108">
          <cell r="G108">
            <v>4876</v>
          </cell>
          <cell r="H108">
            <v>4920</v>
          </cell>
          <cell r="J108">
            <v>25</v>
          </cell>
        </row>
        <row r="109">
          <cell r="G109">
            <v>2313</v>
          </cell>
          <cell r="H109">
            <v>2316</v>
          </cell>
          <cell r="J109">
            <v>25</v>
          </cell>
        </row>
        <row r="110">
          <cell r="G110">
            <v>1727</v>
          </cell>
          <cell r="H110">
            <v>1824</v>
          </cell>
          <cell r="J110">
            <v>25</v>
          </cell>
        </row>
        <row r="111">
          <cell r="G111">
            <v>2142</v>
          </cell>
          <cell r="H111">
            <v>2320</v>
          </cell>
          <cell r="J111">
            <v>25</v>
          </cell>
        </row>
        <row r="112">
          <cell r="G112">
            <v>872</v>
          </cell>
          <cell r="H112">
            <v>866</v>
          </cell>
          <cell r="J112">
            <v>25</v>
          </cell>
        </row>
        <row r="113">
          <cell r="G113">
            <v>2091</v>
          </cell>
          <cell r="H113">
            <v>2094</v>
          </cell>
          <cell r="J113">
            <v>25</v>
          </cell>
        </row>
        <row r="114">
          <cell r="G114">
            <v>941</v>
          </cell>
          <cell r="H114">
            <v>924</v>
          </cell>
          <cell r="J114">
            <v>25</v>
          </cell>
        </row>
        <row r="115">
          <cell r="G115">
            <v>1615</v>
          </cell>
          <cell r="H115">
            <v>1737</v>
          </cell>
          <cell r="J115">
            <v>25</v>
          </cell>
        </row>
        <row r="117">
          <cell r="G117">
            <v>330</v>
          </cell>
          <cell r="H117">
            <v>372</v>
          </cell>
          <cell r="J117">
            <v>25</v>
          </cell>
        </row>
        <row r="118">
          <cell r="G118">
            <v>724</v>
          </cell>
          <cell r="H118">
            <v>734</v>
          </cell>
          <cell r="J118">
            <v>25</v>
          </cell>
        </row>
        <row r="119">
          <cell r="G119">
            <v>672</v>
          </cell>
          <cell r="H119">
            <v>660</v>
          </cell>
          <cell r="J119">
            <v>25</v>
          </cell>
        </row>
        <row r="120">
          <cell r="G120">
            <v>872</v>
          </cell>
          <cell r="H120">
            <v>897</v>
          </cell>
          <cell r="J120">
            <v>25</v>
          </cell>
        </row>
        <row r="121">
          <cell r="G121">
            <v>382</v>
          </cell>
          <cell r="H121">
            <v>374</v>
          </cell>
          <cell r="J121">
            <v>25</v>
          </cell>
        </row>
        <row r="122">
          <cell r="G122">
            <v>717</v>
          </cell>
          <cell r="H122">
            <v>739</v>
          </cell>
          <cell r="J122">
            <v>25</v>
          </cell>
        </row>
        <row r="125">
          <cell r="H125">
            <v>169772</v>
          </cell>
        </row>
      </sheetData>
      <sheetData sheetId="27">
        <row r="7">
          <cell r="K7">
            <v>84</v>
          </cell>
        </row>
        <row r="8">
          <cell r="K8">
            <v>82</v>
          </cell>
        </row>
        <row r="10">
          <cell r="K10">
            <v>117</v>
          </cell>
        </row>
        <row r="11">
          <cell r="K11">
            <v>170</v>
          </cell>
        </row>
        <row r="12">
          <cell r="K12">
            <v>167</v>
          </cell>
        </row>
        <row r="13">
          <cell r="K13">
            <v>135</v>
          </cell>
        </row>
        <row r="14">
          <cell r="K14">
            <v>130</v>
          </cell>
        </row>
        <row r="15">
          <cell r="K15">
            <v>67</v>
          </cell>
        </row>
        <row r="16">
          <cell r="K16">
            <v>66</v>
          </cell>
        </row>
        <row r="17">
          <cell r="K17">
            <v>142</v>
          </cell>
        </row>
        <row r="18">
          <cell r="K18">
            <v>144</v>
          </cell>
        </row>
        <row r="19">
          <cell r="K19">
            <v>122</v>
          </cell>
        </row>
        <row r="20">
          <cell r="K20">
            <v>123</v>
          </cell>
        </row>
        <row r="21">
          <cell r="K21">
            <v>100</v>
          </cell>
        </row>
        <row r="23">
          <cell r="K23">
            <v>86</v>
          </cell>
        </row>
        <row r="24">
          <cell r="K24">
            <v>84</v>
          </cell>
        </row>
        <row r="25">
          <cell r="K25">
            <v>71</v>
          </cell>
        </row>
        <row r="26">
          <cell r="K26">
            <v>73</v>
          </cell>
        </row>
        <row r="27">
          <cell r="K27">
            <v>83</v>
          </cell>
        </row>
        <row r="28">
          <cell r="K28">
            <v>84</v>
          </cell>
        </row>
        <row r="31">
          <cell r="K31">
            <v>227</v>
          </cell>
        </row>
        <row r="32">
          <cell r="K32">
            <v>224</v>
          </cell>
        </row>
        <row r="33">
          <cell r="K33">
            <v>177</v>
          </cell>
        </row>
        <row r="34">
          <cell r="K34">
            <v>175</v>
          </cell>
        </row>
        <row r="35">
          <cell r="K35">
            <v>151</v>
          </cell>
        </row>
        <row r="36">
          <cell r="K36">
            <v>151</v>
          </cell>
        </row>
        <row r="39">
          <cell r="K39">
            <v>105</v>
          </cell>
        </row>
        <row r="40">
          <cell r="K40">
            <v>104</v>
          </cell>
        </row>
        <row r="41">
          <cell r="K41">
            <v>64</v>
          </cell>
        </row>
        <row r="42">
          <cell r="K42">
            <v>65</v>
          </cell>
        </row>
        <row r="43">
          <cell r="K43">
            <v>77</v>
          </cell>
        </row>
        <row r="44">
          <cell r="K44">
            <v>77</v>
          </cell>
        </row>
        <row r="45">
          <cell r="K45">
            <v>105</v>
          </cell>
        </row>
        <row r="46">
          <cell r="K46">
            <v>104</v>
          </cell>
        </row>
        <row r="47">
          <cell r="K47">
            <v>66</v>
          </cell>
        </row>
        <row r="48">
          <cell r="K48">
            <v>64</v>
          </cell>
        </row>
        <row r="49">
          <cell r="K49">
            <v>86</v>
          </cell>
        </row>
        <row r="50">
          <cell r="K50">
            <v>86</v>
          </cell>
        </row>
        <row r="51">
          <cell r="K51">
            <v>57</v>
          </cell>
        </row>
        <row r="52">
          <cell r="K52">
            <v>57</v>
          </cell>
        </row>
        <row r="53">
          <cell r="K53">
            <v>113</v>
          </cell>
        </row>
        <row r="54">
          <cell r="K54">
            <v>112</v>
          </cell>
        </row>
        <row r="55">
          <cell r="K55">
            <v>49</v>
          </cell>
        </row>
        <row r="56">
          <cell r="K56">
            <v>49</v>
          </cell>
        </row>
        <row r="59">
          <cell r="K59">
            <v>180</v>
          </cell>
        </row>
        <row r="60">
          <cell r="K60">
            <v>177</v>
          </cell>
        </row>
        <row r="61">
          <cell r="K61">
            <v>84</v>
          </cell>
        </row>
        <row r="62">
          <cell r="K62">
            <v>82</v>
          </cell>
        </row>
        <row r="63">
          <cell r="K63">
            <v>45</v>
          </cell>
        </row>
        <row r="64">
          <cell r="K64">
            <v>46</v>
          </cell>
        </row>
        <row r="65">
          <cell r="K65">
            <v>81</v>
          </cell>
        </row>
        <row r="66">
          <cell r="K66">
            <v>81</v>
          </cell>
        </row>
        <row r="69">
          <cell r="K69">
            <v>125</v>
          </cell>
        </row>
        <row r="70">
          <cell r="K70">
            <v>120</v>
          </cell>
        </row>
        <row r="71">
          <cell r="K71">
            <v>144</v>
          </cell>
        </row>
        <row r="72">
          <cell r="K72">
            <v>140</v>
          </cell>
        </row>
        <row r="73">
          <cell r="K73">
            <v>315</v>
          </cell>
        </row>
        <row r="74">
          <cell r="K74">
            <v>310</v>
          </cell>
        </row>
        <row r="75">
          <cell r="K75">
            <v>208</v>
          </cell>
        </row>
        <row r="76">
          <cell r="K76">
            <v>203</v>
          </cell>
        </row>
        <row r="77">
          <cell r="K77">
            <v>236</v>
          </cell>
        </row>
        <row r="78">
          <cell r="K78">
            <v>239</v>
          </cell>
        </row>
        <row r="79">
          <cell r="K79">
            <v>308</v>
          </cell>
        </row>
        <row r="80">
          <cell r="K80">
            <v>307</v>
          </cell>
        </row>
        <row r="81">
          <cell r="K81">
            <v>281</v>
          </cell>
        </row>
        <row r="82">
          <cell r="K82">
            <v>278</v>
          </cell>
        </row>
        <row r="85">
          <cell r="K85">
            <v>349</v>
          </cell>
        </row>
        <row r="86">
          <cell r="K86">
            <v>328</v>
          </cell>
        </row>
        <row r="87">
          <cell r="K87">
            <v>225</v>
          </cell>
        </row>
        <row r="88">
          <cell r="K88">
            <v>224</v>
          </cell>
        </row>
        <row r="89">
          <cell r="K89">
            <v>394</v>
          </cell>
        </row>
        <row r="90">
          <cell r="K90">
            <v>401</v>
          </cell>
        </row>
        <row r="91">
          <cell r="K91">
            <v>175</v>
          </cell>
        </row>
        <row r="92">
          <cell r="K92">
            <v>158</v>
          </cell>
        </row>
        <row r="93">
          <cell r="K93">
            <v>95</v>
          </cell>
        </row>
        <row r="94">
          <cell r="K94">
            <v>94</v>
          </cell>
        </row>
        <row r="95">
          <cell r="K95">
            <v>350</v>
          </cell>
        </row>
        <row r="96">
          <cell r="K96">
            <v>342</v>
          </cell>
        </row>
        <row r="97">
          <cell r="K97">
            <v>456</v>
          </cell>
        </row>
        <row r="98">
          <cell r="K98">
            <v>430</v>
          </cell>
        </row>
        <row r="99">
          <cell r="K99">
            <v>387</v>
          </cell>
        </row>
        <row r="100">
          <cell r="K100">
            <v>364</v>
          </cell>
        </row>
        <row r="101">
          <cell r="K101">
            <v>219</v>
          </cell>
        </row>
        <row r="102">
          <cell r="K102">
            <v>207</v>
          </cell>
        </row>
        <row r="103">
          <cell r="K103">
            <v>132</v>
          </cell>
        </row>
        <row r="104">
          <cell r="K104">
            <v>128</v>
          </cell>
        </row>
        <row r="105">
          <cell r="K105">
            <v>77</v>
          </cell>
        </row>
        <row r="106">
          <cell r="K106">
            <v>73</v>
          </cell>
        </row>
        <row r="109">
          <cell r="K109">
            <v>99</v>
          </cell>
        </row>
        <row r="110">
          <cell r="K110">
            <v>104</v>
          </cell>
        </row>
        <row r="111">
          <cell r="K111">
            <v>148</v>
          </cell>
        </row>
        <row r="112">
          <cell r="K112">
            <v>148</v>
          </cell>
        </row>
        <row r="113">
          <cell r="K113">
            <v>72</v>
          </cell>
        </row>
        <row r="114">
          <cell r="K114">
            <v>72</v>
          </cell>
        </row>
        <row r="115">
          <cell r="K115">
            <v>72</v>
          </cell>
        </row>
        <row r="116">
          <cell r="K116">
            <v>71</v>
          </cell>
        </row>
        <row r="117">
          <cell r="K117">
            <v>48</v>
          </cell>
        </row>
        <row r="118">
          <cell r="K118">
            <v>48</v>
          </cell>
        </row>
        <row r="119">
          <cell r="K119">
            <v>151</v>
          </cell>
        </row>
        <row r="120">
          <cell r="K120">
            <v>150</v>
          </cell>
        </row>
        <row r="121">
          <cell r="K121">
            <v>73</v>
          </cell>
        </row>
        <row r="122">
          <cell r="K122">
            <v>73</v>
          </cell>
        </row>
        <row r="123">
          <cell r="K123">
            <v>230</v>
          </cell>
        </row>
        <row r="124">
          <cell r="K124">
            <v>229</v>
          </cell>
        </row>
        <row r="125">
          <cell r="K125">
            <v>124</v>
          </cell>
        </row>
        <row r="126">
          <cell r="K126">
            <v>123</v>
          </cell>
        </row>
        <row r="129">
          <cell r="K129">
            <v>80</v>
          </cell>
        </row>
        <row r="130">
          <cell r="K130">
            <v>79</v>
          </cell>
        </row>
        <row r="131">
          <cell r="K131">
            <v>51</v>
          </cell>
        </row>
        <row r="132">
          <cell r="K132">
            <v>51</v>
          </cell>
        </row>
        <row r="133">
          <cell r="K133">
            <v>61</v>
          </cell>
        </row>
        <row r="134">
          <cell r="K134">
            <v>61</v>
          </cell>
        </row>
        <row r="135">
          <cell r="K135">
            <v>86</v>
          </cell>
        </row>
        <row r="136">
          <cell r="K136">
            <v>86</v>
          </cell>
        </row>
        <row r="137">
          <cell r="K137">
            <v>201</v>
          </cell>
        </row>
        <row r="138">
          <cell r="K138">
            <v>201</v>
          </cell>
        </row>
        <row r="139">
          <cell r="K139">
            <v>54</v>
          </cell>
        </row>
        <row r="140">
          <cell r="K140">
            <v>55</v>
          </cell>
        </row>
        <row r="141">
          <cell r="K141">
            <v>103</v>
          </cell>
        </row>
        <row r="142">
          <cell r="K142">
            <v>102</v>
          </cell>
        </row>
        <row r="143">
          <cell r="K143">
            <v>44</v>
          </cell>
        </row>
        <row r="144">
          <cell r="K144">
            <v>44</v>
          </cell>
        </row>
        <row r="145">
          <cell r="K145">
            <v>42</v>
          </cell>
        </row>
        <row r="146">
          <cell r="K146">
            <v>42</v>
          </cell>
        </row>
        <row r="147">
          <cell r="K147">
            <v>70</v>
          </cell>
        </row>
        <row r="148">
          <cell r="K148">
            <v>70</v>
          </cell>
        </row>
        <row r="149">
          <cell r="K149">
            <v>52</v>
          </cell>
        </row>
        <row r="150">
          <cell r="K150">
            <v>52</v>
          </cell>
        </row>
        <row r="151">
          <cell r="K151">
            <v>62</v>
          </cell>
        </row>
        <row r="152">
          <cell r="K152">
            <v>61</v>
          </cell>
        </row>
        <row r="153">
          <cell r="K153">
            <v>45</v>
          </cell>
        </row>
        <row r="154">
          <cell r="K154">
            <v>45</v>
          </cell>
        </row>
        <row r="155">
          <cell r="K155">
            <v>59</v>
          </cell>
        </row>
        <row r="156">
          <cell r="K156">
            <v>58</v>
          </cell>
        </row>
        <row r="157">
          <cell r="K157">
            <v>58</v>
          </cell>
        </row>
        <row r="158">
          <cell r="K158">
            <v>57</v>
          </cell>
        </row>
        <row r="161">
          <cell r="K161">
            <v>99</v>
          </cell>
        </row>
        <row r="162">
          <cell r="K162">
            <v>94</v>
          </cell>
        </row>
        <row r="163">
          <cell r="K163">
            <v>94</v>
          </cell>
        </row>
        <row r="164">
          <cell r="K164">
            <v>94</v>
          </cell>
        </row>
        <row r="165">
          <cell r="K165">
            <v>74</v>
          </cell>
        </row>
        <row r="166">
          <cell r="K166">
            <v>75</v>
          </cell>
        </row>
        <row r="167">
          <cell r="K167">
            <v>116</v>
          </cell>
        </row>
        <row r="168">
          <cell r="K168">
            <v>115</v>
          </cell>
        </row>
        <row r="169">
          <cell r="K169">
            <v>74</v>
          </cell>
        </row>
        <row r="170">
          <cell r="K170">
            <v>72</v>
          </cell>
        </row>
        <row r="171">
          <cell r="K171">
            <v>74</v>
          </cell>
        </row>
        <row r="172">
          <cell r="K172">
            <v>73</v>
          </cell>
        </row>
        <row r="173">
          <cell r="K173">
            <v>60</v>
          </cell>
        </row>
        <row r="174">
          <cell r="K174">
            <v>59</v>
          </cell>
        </row>
        <row r="175">
          <cell r="K175">
            <v>52</v>
          </cell>
        </row>
        <row r="176">
          <cell r="K176">
            <v>51</v>
          </cell>
        </row>
        <row r="179">
          <cell r="K179">
            <v>125</v>
          </cell>
        </row>
        <row r="180">
          <cell r="K180">
            <v>113</v>
          </cell>
        </row>
        <row r="181">
          <cell r="K181">
            <v>235</v>
          </cell>
        </row>
        <row r="182">
          <cell r="K182">
            <v>231</v>
          </cell>
        </row>
        <row r="183">
          <cell r="K183">
            <v>93</v>
          </cell>
        </row>
        <row r="184">
          <cell r="K184">
            <v>92</v>
          </cell>
        </row>
        <row r="187">
          <cell r="K187">
            <v>109</v>
          </cell>
        </row>
        <row r="188">
          <cell r="K188">
            <v>104</v>
          </cell>
        </row>
        <row r="189">
          <cell r="K189">
            <v>122</v>
          </cell>
        </row>
        <row r="190">
          <cell r="K190">
            <v>128</v>
          </cell>
        </row>
        <row r="191">
          <cell r="K191">
            <v>133</v>
          </cell>
        </row>
        <row r="192">
          <cell r="K192">
            <v>132</v>
          </cell>
        </row>
        <row r="193">
          <cell r="K193">
            <v>109</v>
          </cell>
        </row>
        <row r="194">
          <cell r="K194">
            <v>107</v>
          </cell>
        </row>
        <row r="195">
          <cell r="K195">
            <v>129</v>
          </cell>
        </row>
        <row r="196">
          <cell r="K196">
            <v>126</v>
          </cell>
        </row>
        <row r="197">
          <cell r="K197">
            <v>143</v>
          </cell>
        </row>
        <row r="198">
          <cell r="K198">
            <v>144</v>
          </cell>
        </row>
        <row r="199">
          <cell r="K199">
            <v>129</v>
          </cell>
        </row>
        <row r="200">
          <cell r="K200">
            <v>129</v>
          </cell>
        </row>
        <row r="201">
          <cell r="K201">
            <v>94</v>
          </cell>
        </row>
        <row r="202">
          <cell r="K202">
            <v>92</v>
          </cell>
        </row>
        <row r="203">
          <cell r="K203">
            <v>281</v>
          </cell>
        </row>
        <row r="204">
          <cell r="K204">
            <v>271</v>
          </cell>
        </row>
        <row r="207">
          <cell r="K207">
            <v>275</v>
          </cell>
        </row>
        <row r="208">
          <cell r="K208">
            <v>279</v>
          </cell>
        </row>
        <row r="209">
          <cell r="K209">
            <v>289</v>
          </cell>
        </row>
        <row r="210">
          <cell r="K210">
            <v>273</v>
          </cell>
        </row>
        <row r="211">
          <cell r="K211">
            <v>313</v>
          </cell>
        </row>
        <row r="212">
          <cell r="K212">
            <v>306</v>
          </cell>
        </row>
        <row r="213">
          <cell r="K213">
            <v>157</v>
          </cell>
        </row>
        <row r="214">
          <cell r="K214">
            <v>148</v>
          </cell>
        </row>
        <row r="215">
          <cell r="K215">
            <v>267</v>
          </cell>
        </row>
        <row r="216">
          <cell r="K216">
            <v>270</v>
          </cell>
        </row>
        <row r="217">
          <cell r="K217">
            <v>258</v>
          </cell>
        </row>
        <row r="218">
          <cell r="K218">
            <v>247</v>
          </cell>
        </row>
        <row r="219">
          <cell r="K219">
            <v>115</v>
          </cell>
        </row>
        <row r="220">
          <cell r="K220">
            <v>122</v>
          </cell>
        </row>
        <row r="221">
          <cell r="K221">
            <v>161</v>
          </cell>
        </row>
        <row r="222">
          <cell r="K222">
            <v>163</v>
          </cell>
        </row>
        <row r="223">
          <cell r="K223">
            <v>76</v>
          </cell>
        </row>
        <row r="224">
          <cell r="K224">
            <v>72</v>
          </cell>
        </row>
        <row r="225">
          <cell r="K225">
            <v>178</v>
          </cell>
        </row>
        <row r="226">
          <cell r="K226">
            <v>169</v>
          </cell>
        </row>
        <row r="229">
          <cell r="K229">
            <v>124</v>
          </cell>
        </row>
        <row r="230">
          <cell r="K230">
            <v>117</v>
          </cell>
        </row>
        <row r="231">
          <cell r="K231">
            <v>140</v>
          </cell>
        </row>
        <row r="232">
          <cell r="K232">
            <v>136</v>
          </cell>
        </row>
        <row r="233">
          <cell r="K233">
            <v>102</v>
          </cell>
        </row>
        <row r="234">
          <cell r="K234">
            <v>99</v>
          </cell>
        </row>
        <row r="235">
          <cell r="K235">
            <v>140</v>
          </cell>
        </row>
        <row r="236">
          <cell r="K236">
            <v>136</v>
          </cell>
        </row>
        <row r="237">
          <cell r="K237">
            <v>59</v>
          </cell>
        </row>
        <row r="238">
          <cell r="K238">
            <v>57</v>
          </cell>
        </row>
        <row r="239">
          <cell r="K239">
            <v>82</v>
          </cell>
        </row>
        <row r="240">
          <cell r="K240">
            <v>79</v>
          </cell>
        </row>
      </sheetData>
      <sheetData sheetId="28">
        <row r="3">
          <cell r="N3">
            <v>44634</v>
          </cell>
        </row>
      </sheetData>
      <sheetData sheetId="30">
        <row r="5">
          <cell r="H5">
            <v>42</v>
          </cell>
        </row>
        <row r="6">
          <cell r="H6">
            <v>46</v>
          </cell>
        </row>
        <row r="7">
          <cell r="H7">
            <v>71</v>
          </cell>
        </row>
        <row r="8">
          <cell r="H8">
            <v>66</v>
          </cell>
        </row>
        <row r="9">
          <cell r="H9">
            <v>54</v>
          </cell>
        </row>
        <row r="10">
          <cell r="H10">
            <v>79</v>
          </cell>
        </row>
        <row r="11">
          <cell r="H11">
            <v>74</v>
          </cell>
        </row>
        <row r="12">
          <cell r="H12">
            <v>91</v>
          </cell>
        </row>
        <row r="13">
          <cell r="H13">
            <v>49</v>
          </cell>
        </row>
        <row r="14">
          <cell r="H14">
            <v>45</v>
          </cell>
        </row>
        <row r="15">
          <cell r="H15">
            <v>53</v>
          </cell>
        </row>
        <row r="17">
          <cell r="H17">
            <v>99</v>
          </cell>
        </row>
        <row r="18">
          <cell r="H18">
            <v>83</v>
          </cell>
        </row>
        <row r="19">
          <cell r="H19">
            <v>94</v>
          </cell>
        </row>
        <row r="21">
          <cell r="H21">
            <v>19</v>
          </cell>
        </row>
        <row r="22">
          <cell r="H22">
            <v>32</v>
          </cell>
        </row>
        <row r="23">
          <cell r="H23">
            <v>38</v>
          </cell>
        </row>
        <row r="24">
          <cell r="H24">
            <v>34</v>
          </cell>
        </row>
        <row r="25">
          <cell r="H25">
            <v>34</v>
          </cell>
        </row>
        <row r="26">
          <cell r="H26">
            <v>61</v>
          </cell>
        </row>
        <row r="27">
          <cell r="H27">
            <v>42</v>
          </cell>
        </row>
        <row r="28">
          <cell r="H28">
            <v>77</v>
          </cell>
        </row>
        <row r="29">
          <cell r="H29">
            <v>17</v>
          </cell>
        </row>
        <row r="31">
          <cell r="H31">
            <v>107</v>
          </cell>
        </row>
        <row r="32">
          <cell r="H32">
            <v>63</v>
          </cell>
        </row>
        <row r="33">
          <cell r="H33">
            <v>46</v>
          </cell>
        </row>
        <row r="34">
          <cell r="H34">
            <v>68</v>
          </cell>
        </row>
        <row r="36">
          <cell r="H36">
            <v>67</v>
          </cell>
        </row>
        <row r="37">
          <cell r="H37">
            <v>67</v>
          </cell>
        </row>
        <row r="38">
          <cell r="H38">
            <v>18</v>
          </cell>
        </row>
        <row r="39">
          <cell r="H39">
            <v>14</v>
          </cell>
        </row>
        <row r="40">
          <cell r="H40">
            <v>23</v>
          </cell>
        </row>
        <row r="41">
          <cell r="H41">
            <v>27</v>
          </cell>
        </row>
        <row r="42">
          <cell r="H42">
            <v>34</v>
          </cell>
        </row>
        <row r="44">
          <cell r="H44">
            <v>13</v>
          </cell>
        </row>
        <row r="45">
          <cell r="H45">
            <v>11</v>
          </cell>
        </row>
        <row r="46">
          <cell r="H46">
            <v>13</v>
          </cell>
        </row>
        <row r="47">
          <cell r="H47">
            <v>5</v>
          </cell>
        </row>
        <row r="48">
          <cell r="H48">
            <v>20</v>
          </cell>
        </row>
        <row r="49">
          <cell r="H49">
            <v>14</v>
          </cell>
        </row>
        <row r="50">
          <cell r="H50">
            <v>16</v>
          </cell>
        </row>
        <row r="51">
          <cell r="H51">
            <v>11</v>
          </cell>
        </row>
        <row r="52">
          <cell r="H52">
            <v>9</v>
          </cell>
        </row>
        <row r="53">
          <cell r="H53">
            <v>5</v>
          </cell>
        </row>
        <row r="54">
          <cell r="H54">
            <v>6</v>
          </cell>
        </row>
        <row r="56">
          <cell r="H56">
            <v>13</v>
          </cell>
        </row>
        <row r="57">
          <cell r="H57">
            <v>61</v>
          </cell>
        </row>
        <row r="58">
          <cell r="H58">
            <v>59</v>
          </cell>
        </row>
        <row r="59">
          <cell r="H59">
            <v>55</v>
          </cell>
        </row>
        <row r="60">
          <cell r="H60">
            <v>21</v>
          </cell>
        </row>
        <row r="61">
          <cell r="H61">
            <v>62</v>
          </cell>
        </row>
        <row r="62">
          <cell r="H62">
            <v>48</v>
          </cell>
        </row>
        <row r="63">
          <cell r="H63">
            <v>60</v>
          </cell>
        </row>
        <row r="64">
          <cell r="H64">
            <v>5</v>
          </cell>
        </row>
        <row r="66">
          <cell r="H66">
            <v>38</v>
          </cell>
        </row>
        <row r="67">
          <cell r="H67">
            <v>32</v>
          </cell>
        </row>
        <row r="68">
          <cell r="H68">
            <v>44</v>
          </cell>
        </row>
        <row r="69">
          <cell r="H69">
            <v>26</v>
          </cell>
        </row>
        <row r="70">
          <cell r="H70">
            <v>17</v>
          </cell>
        </row>
        <row r="71">
          <cell r="H71">
            <v>52</v>
          </cell>
        </row>
        <row r="72">
          <cell r="H72">
            <v>58</v>
          </cell>
        </row>
        <row r="73">
          <cell r="H73">
            <v>67</v>
          </cell>
        </row>
        <row r="74">
          <cell r="H74">
            <v>34</v>
          </cell>
        </row>
        <row r="75">
          <cell r="H75">
            <v>84</v>
          </cell>
        </row>
        <row r="76">
          <cell r="H76">
            <v>77</v>
          </cell>
        </row>
        <row r="77">
          <cell r="H77">
            <v>70</v>
          </cell>
        </row>
        <row r="78">
          <cell r="H78">
            <v>62</v>
          </cell>
        </row>
        <row r="79">
          <cell r="H79">
            <v>33</v>
          </cell>
        </row>
        <row r="80">
          <cell r="H80">
            <v>77</v>
          </cell>
        </row>
        <row r="82">
          <cell r="H82">
            <v>30</v>
          </cell>
        </row>
        <row r="83">
          <cell r="H83">
            <v>75</v>
          </cell>
        </row>
        <row r="84">
          <cell r="H84">
            <v>53</v>
          </cell>
        </row>
        <row r="85">
          <cell r="H85">
            <v>33</v>
          </cell>
        </row>
        <row r="86">
          <cell r="H86">
            <v>80</v>
          </cell>
        </row>
        <row r="87">
          <cell r="H87">
            <v>75</v>
          </cell>
        </row>
        <row r="88">
          <cell r="H88">
            <v>57</v>
          </cell>
        </row>
        <row r="89">
          <cell r="H89">
            <v>52</v>
          </cell>
        </row>
        <row r="91">
          <cell r="H91">
            <v>73</v>
          </cell>
        </row>
        <row r="92">
          <cell r="H92">
            <v>98</v>
          </cell>
        </row>
        <row r="93">
          <cell r="H93">
            <v>61</v>
          </cell>
        </row>
        <row r="95">
          <cell r="H95">
            <v>49</v>
          </cell>
        </row>
        <row r="96">
          <cell r="H96">
            <v>95</v>
          </cell>
        </row>
        <row r="97">
          <cell r="H97">
            <v>67</v>
          </cell>
        </row>
        <row r="98">
          <cell r="H98">
            <v>86</v>
          </cell>
        </row>
        <row r="99">
          <cell r="H99">
            <v>75</v>
          </cell>
        </row>
        <row r="100">
          <cell r="H100">
            <v>85</v>
          </cell>
        </row>
        <row r="101">
          <cell r="H101">
            <v>92</v>
          </cell>
        </row>
        <row r="102">
          <cell r="H102">
            <v>60</v>
          </cell>
        </row>
        <row r="103">
          <cell r="H103">
            <v>130</v>
          </cell>
        </row>
        <row r="105">
          <cell r="H105">
            <v>11</v>
          </cell>
        </row>
        <row r="106">
          <cell r="H106">
            <v>42</v>
          </cell>
        </row>
        <row r="107">
          <cell r="H107">
            <v>31</v>
          </cell>
        </row>
        <row r="108">
          <cell r="H108">
            <v>11</v>
          </cell>
        </row>
        <row r="109">
          <cell r="H109">
            <v>26</v>
          </cell>
        </row>
        <row r="110">
          <cell r="H110">
            <v>16</v>
          </cell>
        </row>
        <row r="111">
          <cell r="H111">
            <v>6</v>
          </cell>
        </row>
        <row r="112">
          <cell r="H112">
            <v>23</v>
          </cell>
        </row>
        <row r="113">
          <cell r="H113">
            <v>6</v>
          </cell>
        </row>
        <row r="114">
          <cell r="H114">
            <v>24</v>
          </cell>
        </row>
        <row r="116">
          <cell r="H116">
            <v>35</v>
          </cell>
        </row>
        <row r="117">
          <cell r="H117">
            <v>53</v>
          </cell>
        </row>
        <row r="118">
          <cell r="H118">
            <v>46</v>
          </cell>
        </row>
        <row r="119">
          <cell r="H119">
            <v>123</v>
          </cell>
        </row>
        <row r="120">
          <cell r="H120">
            <v>46</v>
          </cell>
        </row>
        <row r="121">
          <cell r="H121">
            <v>83</v>
          </cell>
        </row>
      </sheetData>
      <sheetData sheetId="32">
        <row r="3">
          <cell r="AL3">
            <v>985</v>
          </cell>
          <cell r="AM3">
            <v>158</v>
          </cell>
        </row>
        <row r="4">
          <cell r="AL4">
            <v>735</v>
          </cell>
          <cell r="AM4">
            <v>139</v>
          </cell>
        </row>
        <row r="5">
          <cell r="AL5">
            <v>933</v>
          </cell>
          <cell r="AM5">
            <v>172</v>
          </cell>
        </row>
        <row r="6">
          <cell r="AL6">
            <v>1107</v>
          </cell>
          <cell r="AM6">
            <v>258</v>
          </cell>
        </row>
        <row r="7">
          <cell r="AL7">
            <v>627</v>
          </cell>
          <cell r="AM7">
            <v>90</v>
          </cell>
        </row>
        <row r="8">
          <cell r="AL8">
            <v>1054</v>
          </cell>
          <cell r="AM8">
            <v>172</v>
          </cell>
        </row>
        <row r="9">
          <cell r="AL9">
            <v>1991</v>
          </cell>
          <cell r="AM9">
            <v>350</v>
          </cell>
        </row>
        <row r="10">
          <cell r="AL10">
            <v>1392</v>
          </cell>
          <cell r="AM10">
            <v>225</v>
          </cell>
        </row>
        <row r="11">
          <cell r="AL11">
            <v>477</v>
          </cell>
          <cell r="AM11">
            <v>119</v>
          </cell>
        </row>
        <row r="12">
          <cell r="AL12">
            <v>823</v>
          </cell>
          <cell r="AM12">
            <v>163</v>
          </cell>
        </row>
        <row r="13">
          <cell r="AL13">
            <v>87</v>
          </cell>
          <cell r="AM13">
            <v>15</v>
          </cell>
        </row>
        <row r="15">
          <cell r="AL15">
            <v>2458</v>
          </cell>
          <cell r="AM15">
            <v>425</v>
          </cell>
        </row>
        <row r="16">
          <cell r="AL16">
            <v>1618</v>
          </cell>
          <cell r="AM16">
            <v>241</v>
          </cell>
        </row>
        <row r="17">
          <cell r="AL17">
            <v>1442</v>
          </cell>
          <cell r="AM17">
            <v>246</v>
          </cell>
        </row>
        <row r="19">
          <cell r="AL19">
            <v>261</v>
          </cell>
          <cell r="AM19">
            <v>49</v>
          </cell>
        </row>
        <row r="20">
          <cell r="AL20">
            <v>467</v>
          </cell>
          <cell r="AM20">
            <v>75</v>
          </cell>
        </row>
        <row r="21">
          <cell r="AL21">
            <v>574</v>
          </cell>
          <cell r="AM21">
            <v>124</v>
          </cell>
        </row>
        <row r="22">
          <cell r="AL22">
            <v>557</v>
          </cell>
          <cell r="AM22">
            <v>108</v>
          </cell>
        </row>
        <row r="23">
          <cell r="AL23">
            <v>462</v>
          </cell>
          <cell r="AM23">
            <v>85</v>
          </cell>
        </row>
        <row r="24">
          <cell r="AL24">
            <v>733</v>
          </cell>
          <cell r="AM24">
            <v>119</v>
          </cell>
        </row>
        <row r="25">
          <cell r="AL25">
            <v>867</v>
          </cell>
          <cell r="AM25">
            <v>177</v>
          </cell>
        </row>
        <row r="26">
          <cell r="AL26">
            <v>1644</v>
          </cell>
          <cell r="AM26">
            <v>292</v>
          </cell>
        </row>
        <row r="27">
          <cell r="AL27">
            <v>307</v>
          </cell>
          <cell r="AM27">
            <v>65</v>
          </cell>
        </row>
        <row r="29">
          <cell r="AL29">
            <v>1948</v>
          </cell>
          <cell r="AM29">
            <v>391</v>
          </cell>
        </row>
        <row r="30">
          <cell r="AL30">
            <v>1179</v>
          </cell>
          <cell r="AM30">
            <v>264</v>
          </cell>
        </row>
        <row r="31">
          <cell r="AL31">
            <v>652</v>
          </cell>
          <cell r="AM31">
            <v>139</v>
          </cell>
        </row>
        <row r="32">
          <cell r="AL32">
            <v>1445</v>
          </cell>
          <cell r="AM32">
            <v>305</v>
          </cell>
        </row>
        <row r="34">
          <cell r="AL34">
            <v>1008</v>
          </cell>
          <cell r="AM34">
            <v>275</v>
          </cell>
        </row>
        <row r="35">
          <cell r="AL35">
            <v>1406</v>
          </cell>
          <cell r="AM35">
            <v>241</v>
          </cell>
        </row>
        <row r="36">
          <cell r="AL36">
            <v>1014</v>
          </cell>
          <cell r="AM36">
            <v>174</v>
          </cell>
        </row>
        <row r="37">
          <cell r="AL37">
            <v>903</v>
          </cell>
          <cell r="AM37">
            <v>181</v>
          </cell>
        </row>
        <row r="38">
          <cell r="AL38">
            <v>857</v>
          </cell>
          <cell r="AM38">
            <v>136</v>
          </cell>
        </row>
        <row r="39">
          <cell r="AL39">
            <v>967</v>
          </cell>
          <cell r="AM39">
            <v>156</v>
          </cell>
        </row>
        <row r="40">
          <cell r="AL40">
            <v>3617</v>
          </cell>
          <cell r="AM40">
            <v>706</v>
          </cell>
        </row>
        <row r="42">
          <cell r="AL42">
            <v>819</v>
          </cell>
          <cell r="AM42">
            <v>164</v>
          </cell>
        </row>
        <row r="43">
          <cell r="AL43">
            <v>706</v>
          </cell>
          <cell r="AM43">
            <v>129</v>
          </cell>
        </row>
        <row r="44">
          <cell r="AL44">
            <v>589</v>
          </cell>
          <cell r="AM44">
            <v>98</v>
          </cell>
        </row>
        <row r="45">
          <cell r="AL45">
            <v>112</v>
          </cell>
          <cell r="AM45">
            <v>22</v>
          </cell>
        </row>
        <row r="46">
          <cell r="AL46">
            <v>559</v>
          </cell>
          <cell r="AM46">
            <v>114</v>
          </cell>
        </row>
        <row r="47">
          <cell r="AL47">
            <v>486</v>
          </cell>
          <cell r="AM47">
            <v>97</v>
          </cell>
        </row>
        <row r="48">
          <cell r="AL48">
            <v>779</v>
          </cell>
          <cell r="AM48">
            <v>171</v>
          </cell>
        </row>
        <row r="49">
          <cell r="AL49">
            <v>435</v>
          </cell>
          <cell r="AM49">
            <v>58</v>
          </cell>
        </row>
        <row r="50">
          <cell r="AL50">
            <v>360</v>
          </cell>
          <cell r="AM50">
            <v>64</v>
          </cell>
        </row>
        <row r="51">
          <cell r="AL51">
            <v>349</v>
          </cell>
          <cell r="AM51">
            <v>47</v>
          </cell>
        </row>
        <row r="52">
          <cell r="AL52">
            <v>336</v>
          </cell>
          <cell r="AM52">
            <v>87</v>
          </cell>
        </row>
        <row r="54">
          <cell r="AL54">
            <v>245</v>
          </cell>
          <cell r="AM54">
            <v>35</v>
          </cell>
        </row>
        <row r="55">
          <cell r="AL55">
            <v>1034</v>
          </cell>
          <cell r="AM55">
            <v>215</v>
          </cell>
        </row>
        <row r="56">
          <cell r="AL56">
            <v>986</v>
          </cell>
          <cell r="AM56">
            <v>160</v>
          </cell>
        </row>
        <row r="57">
          <cell r="AL57">
            <v>1387</v>
          </cell>
          <cell r="AM57">
            <v>233</v>
          </cell>
        </row>
        <row r="58">
          <cell r="AL58">
            <v>367</v>
          </cell>
          <cell r="AM58">
            <v>57</v>
          </cell>
        </row>
        <row r="59">
          <cell r="AL59">
            <v>3711</v>
          </cell>
          <cell r="AM59">
            <v>499</v>
          </cell>
        </row>
        <row r="60">
          <cell r="AL60">
            <v>853</v>
          </cell>
          <cell r="AM60">
            <v>148</v>
          </cell>
        </row>
        <row r="61">
          <cell r="AL61">
            <v>4110</v>
          </cell>
          <cell r="AM61">
            <v>677</v>
          </cell>
        </row>
        <row r="62">
          <cell r="AL62">
            <v>517</v>
          </cell>
          <cell r="AM62">
            <v>125</v>
          </cell>
        </row>
        <row r="64">
          <cell r="AL64">
            <v>399</v>
          </cell>
          <cell r="AM64">
            <v>90</v>
          </cell>
        </row>
        <row r="65">
          <cell r="AL65">
            <v>379</v>
          </cell>
          <cell r="AM65">
            <v>74</v>
          </cell>
        </row>
        <row r="66">
          <cell r="AL66">
            <v>453</v>
          </cell>
          <cell r="AM66">
            <v>53</v>
          </cell>
        </row>
        <row r="67">
          <cell r="AL67">
            <v>297</v>
          </cell>
          <cell r="AM67">
            <v>44</v>
          </cell>
        </row>
        <row r="68">
          <cell r="AL68">
            <v>695</v>
          </cell>
          <cell r="AM68">
            <v>118</v>
          </cell>
        </row>
        <row r="69">
          <cell r="AL69">
            <v>687</v>
          </cell>
          <cell r="AM69">
            <v>108</v>
          </cell>
        </row>
        <row r="70">
          <cell r="AL70">
            <v>1592</v>
          </cell>
          <cell r="AM70">
            <v>368</v>
          </cell>
        </row>
        <row r="71">
          <cell r="AL71">
            <v>510</v>
          </cell>
          <cell r="AM71">
            <v>88</v>
          </cell>
        </row>
        <row r="72">
          <cell r="AL72">
            <v>300</v>
          </cell>
          <cell r="AM72">
            <v>45</v>
          </cell>
        </row>
        <row r="73">
          <cell r="AL73">
            <v>831</v>
          </cell>
          <cell r="AM73">
            <v>133</v>
          </cell>
        </row>
        <row r="74">
          <cell r="AL74">
            <v>794</v>
          </cell>
          <cell r="AM74">
            <v>166</v>
          </cell>
        </row>
        <row r="75">
          <cell r="AL75">
            <v>747</v>
          </cell>
          <cell r="AM75">
            <v>124</v>
          </cell>
        </row>
        <row r="76">
          <cell r="AL76">
            <v>767</v>
          </cell>
          <cell r="AM76">
            <v>181</v>
          </cell>
        </row>
        <row r="77">
          <cell r="AL77">
            <v>441</v>
          </cell>
          <cell r="AM77">
            <v>53</v>
          </cell>
        </row>
        <row r="78">
          <cell r="AL78">
            <v>620</v>
          </cell>
          <cell r="AM78">
            <v>110</v>
          </cell>
        </row>
        <row r="80">
          <cell r="AL80">
            <v>827</v>
          </cell>
          <cell r="AM80">
            <v>140</v>
          </cell>
        </row>
        <row r="81">
          <cell r="AL81">
            <v>1741</v>
          </cell>
          <cell r="AM81">
            <v>293</v>
          </cell>
        </row>
        <row r="82">
          <cell r="AL82">
            <v>936</v>
          </cell>
          <cell r="AM82">
            <v>127</v>
          </cell>
        </row>
        <row r="83">
          <cell r="AL83">
            <v>806</v>
          </cell>
          <cell r="AM83">
            <v>116</v>
          </cell>
        </row>
        <row r="84">
          <cell r="AL84">
            <v>1656</v>
          </cell>
          <cell r="AM84">
            <v>328</v>
          </cell>
        </row>
        <row r="85">
          <cell r="AL85">
            <v>1217</v>
          </cell>
          <cell r="AM85">
            <v>193</v>
          </cell>
        </row>
        <row r="86">
          <cell r="AL86">
            <v>942</v>
          </cell>
          <cell r="AM86">
            <v>147</v>
          </cell>
        </row>
        <row r="87">
          <cell r="AL87">
            <v>832</v>
          </cell>
          <cell r="AM87">
            <v>134</v>
          </cell>
        </row>
        <row r="89">
          <cell r="AL89">
            <v>1763</v>
          </cell>
          <cell r="AM89">
            <v>352</v>
          </cell>
        </row>
        <row r="90">
          <cell r="AL90">
            <v>1464</v>
          </cell>
          <cell r="AM90">
            <v>264</v>
          </cell>
        </row>
        <row r="91">
          <cell r="AL91">
            <v>834</v>
          </cell>
          <cell r="AM91">
            <v>212</v>
          </cell>
        </row>
        <row r="93">
          <cell r="AL93">
            <v>674</v>
          </cell>
          <cell r="AM93">
            <v>146</v>
          </cell>
        </row>
        <row r="94">
          <cell r="AL94">
            <v>2487</v>
          </cell>
          <cell r="AM94">
            <v>464</v>
          </cell>
        </row>
        <row r="95">
          <cell r="AL95">
            <v>714</v>
          </cell>
          <cell r="AM95">
            <v>137</v>
          </cell>
        </row>
        <row r="96">
          <cell r="AL96">
            <v>1032</v>
          </cell>
          <cell r="AM96">
            <v>199</v>
          </cell>
        </row>
        <row r="97">
          <cell r="AL97">
            <v>1366</v>
          </cell>
          <cell r="AM97">
            <v>212</v>
          </cell>
        </row>
        <row r="98">
          <cell r="AL98">
            <v>1595</v>
          </cell>
          <cell r="AM98">
            <v>380</v>
          </cell>
        </row>
        <row r="99">
          <cell r="AL99">
            <v>2054</v>
          </cell>
          <cell r="AM99">
            <v>453</v>
          </cell>
        </row>
        <row r="100">
          <cell r="AL100">
            <v>1025</v>
          </cell>
          <cell r="AM100">
            <v>249</v>
          </cell>
        </row>
        <row r="101">
          <cell r="AL101">
            <v>3305</v>
          </cell>
          <cell r="AM101">
            <v>528</v>
          </cell>
        </row>
        <row r="103">
          <cell r="AL103">
            <v>331</v>
          </cell>
          <cell r="AM103">
            <v>66</v>
          </cell>
        </row>
        <row r="104">
          <cell r="AL104">
            <v>1957</v>
          </cell>
          <cell r="AM104">
            <v>348</v>
          </cell>
        </row>
        <row r="105">
          <cell r="AL105">
            <v>2086</v>
          </cell>
          <cell r="AM105">
            <v>367</v>
          </cell>
        </row>
        <row r="106">
          <cell r="AL106">
            <v>1177</v>
          </cell>
          <cell r="AM106">
            <v>249</v>
          </cell>
        </row>
        <row r="107">
          <cell r="AL107">
            <v>1395</v>
          </cell>
          <cell r="AM107">
            <v>257</v>
          </cell>
        </row>
        <row r="108">
          <cell r="AL108">
            <v>1329</v>
          </cell>
          <cell r="AM108">
            <v>246</v>
          </cell>
        </row>
        <row r="109">
          <cell r="AL109">
            <v>554</v>
          </cell>
          <cell r="AM109">
            <v>90</v>
          </cell>
        </row>
        <row r="110">
          <cell r="AL110">
            <v>1868</v>
          </cell>
          <cell r="AM110">
            <v>361</v>
          </cell>
        </row>
        <row r="111">
          <cell r="AL111">
            <v>743</v>
          </cell>
          <cell r="AM111">
            <v>228</v>
          </cell>
        </row>
        <row r="112">
          <cell r="AL112">
            <v>1099</v>
          </cell>
          <cell r="AM112">
            <v>166</v>
          </cell>
        </row>
        <row r="114">
          <cell r="AL114">
            <v>804</v>
          </cell>
          <cell r="AM114">
            <v>120</v>
          </cell>
        </row>
        <row r="115">
          <cell r="AL115">
            <v>1304</v>
          </cell>
          <cell r="AM115">
            <v>256</v>
          </cell>
        </row>
        <row r="116">
          <cell r="AL116">
            <v>1377</v>
          </cell>
          <cell r="AM116">
            <v>331</v>
          </cell>
        </row>
        <row r="117">
          <cell r="AL117">
            <v>2523</v>
          </cell>
          <cell r="AM117">
            <v>432</v>
          </cell>
        </row>
        <row r="118">
          <cell r="AL118">
            <v>1440</v>
          </cell>
          <cell r="AM118">
            <v>358</v>
          </cell>
        </row>
        <row r="119">
          <cell r="AL119">
            <v>2315</v>
          </cell>
          <cell r="AM119">
            <v>415</v>
          </cell>
        </row>
      </sheetData>
      <sheetData sheetId="36">
        <row r="125">
          <cell r="D125">
            <v>5120</v>
          </cell>
          <cell r="E125">
            <v>3914</v>
          </cell>
          <cell r="F125">
            <v>114421</v>
          </cell>
          <cell r="G125">
            <v>21154</v>
          </cell>
          <cell r="H125">
            <v>40641</v>
          </cell>
          <cell r="I125">
            <v>27133</v>
          </cell>
          <cell r="J125">
            <v>15510</v>
          </cell>
          <cell r="K125">
            <v>5082</v>
          </cell>
          <cell r="L125">
            <v>15564</v>
          </cell>
          <cell r="M125">
            <v>15464</v>
          </cell>
          <cell r="N125">
            <v>1148</v>
          </cell>
          <cell r="O125">
            <v>8</v>
          </cell>
          <cell r="P125">
            <v>0</v>
          </cell>
          <cell r="Q125">
            <v>98490</v>
          </cell>
          <cell r="R125">
            <v>0</v>
          </cell>
          <cell r="S125">
            <v>639</v>
          </cell>
          <cell r="T125">
            <v>140</v>
          </cell>
          <cell r="U125">
            <v>99269</v>
          </cell>
        </row>
        <row r="129">
          <cell r="T129">
            <v>32</v>
          </cell>
        </row>
      </sheetData>
      <sheetData sheetId="38">
        <row r="648">
          <cell r="H648">
            <v>114421</v>
          </cell>
        </row>
        <row r="649">
          <cell r="H649">
            <v>21154</v>
          </cell>
        </row>
      </sheetData>
      <sheetData sheetId="41">
        <row r="7">
          <cell r="G7">
            <v>19</v>
          </cell>
        </row>
        <row r="10">
          <cell r="G10">
            <v>9</v>
          </cell>
        </row>
        <row r="13">
          <cell r="G13">
            <v>8</v>
          </cell>
        </row>
        <row r="16">
          <cell r="G16">
            <v>16</v>
          </cell>
        </row>
        <row r="19">
          <cell r="G19">
            <v>2</v>
          </cell>
        </row>
        <row r="22">
          <cell r="G22">
            <v>11</v>
          </cell>
        </row>
        <row r="25">
          <cell r="G25">
            <v>32</v>
          </cell>
        </row>
        <row r="28">
          <cell r="G28">
            <v>12</v>
          </cell>
        </row>
        <row r="31">
          <cell r="G31">
            <v>10</v>
          </cell>
        </row>
        <row r="34">
          <cell r="G34">
            <v>6</v>
          </cell>
        </row>
        <row r="37">
          <cell r="G37">
            <v>3</v>
          </cell>
        </row>
        <row r="40">
          <cell r="G40">
            <v>16</v>
          </cell>
        </row>
        <row r="43">
          <cell r="G43">
            <v>38</v>
          </cell>
        </row>
        <row r="46">
          <cell r="G46">
            <v>19</v>
          </cell>
        </row>
        <row r="49">
          <cell r="G49">
            <v>1</v>
          </cell>
        </row>
        <row r="52">
          <cell r="G52">
            <v>5</v>
          </cell>
        </row>
        <row r="55">
          <cell r="G55">
            <v>4</v>
          </cell>
        </row>
        <row r="58">
          <cell r="G58">
            <v>5</v>
          </cell>
        </row>
        <row r="61">
          <cell r="G61">
            <v>6</v>
          </cell>
        </row>
        <row r="64">
          <cell r="G64">
            <v>4</v>
          </cell>
        </row>
        <row r="67">
          <cell r="G67">
            <v>14</v>
          </cell>
        </row>
        <row r="70">
          <cell r="G70">
            <v>27</v>
          </cell>
        </row>
        <row r="73">
          <cell r="G73">
            <v>3</v>
          </cell>
        </row>
        <row r="76">
          <cell r="G76">
            <v>33</v>
          </cell>
        </row>
        <row r="79">
          <cell r="G79">
            <v>14</v>
          </cell>
        </row>
        <row r="82">
          <cell r="G82">
            <v>8</v>
          </cell>
        </row>
        <row r="85">
          <cell r="G85">
            <v>11</v>
          </cell>
        </row>
        <row r="88">
          <cell r="G88">
            <v>11</v>
          </cell>
        </row>
        <row r="91">
          <cell r="G91">
            <v>20</v>
          </cell>
        </row>
        <row r="94">
          <cell r="G94">
            <v>10</v>
          </cell>
        </row>
        <row r="97">
          <cell r="G97">
            <v>8</v>
          </cell>
        </row>
        <row r="100">
          <cell r="G100">
            <v>11</v>
          </cell>
        </row>
        <row r="103">
          <cell r="G103">
            <v>10</v>
          </cell>
        </row>
        <row r="106">
          <cell r="G106">
            <v>23</v>
          </cell>
        </row>
        <row r="109">
          <cell r="G109">
            <v>10</v>
          </cell>
        </row>
        <row r="112">
          <cell r="G112">
            <v>4</v>
          </cell>
        </row>
        <row r="115">
          <cell r="G115">
            <v>4</v>
          </cell>
        </row>
        <row r="118">
          <cell r="G118">
            <v>0</v>
          </cell>
        </row>
        <row r="121">
          <cell r="G121">
            <v>3</v>
          </cell>
        </row>
        <row r="124">
          <cell r="G124">
            <v>5</v>
          </cell>
        </row>
        <row r="127">
          <cell r="G127">
            <v>5</v>
          </cell>
        </row>
        <row r="130">
          <cell r="G130">
            <v>2</v>
          </cell>
        </row>
        <row r="133">
          <cell r="G133">
            <v>4</v>
          </cell>
        </row>
        <row r="136">
          <cell r="G136">
            <v>1</v>
          </cell>
        </row>
        <row r="139">
          <cell r="G139">
            <v>0</v>
          </cell>
        </row>
        <row r="142">
          <cell r="G142">
            <v>0</v>
          </cell>
        </row>
        <row r="145">
          <cell r="G145">
            <v>9</v>
          </cell>
        </row>
        <row r="148">
          <cell r="G148">
            <v>12</v>
          </cell>
        </row>
        <row r="151">
          <cell r="G151">
            <v>15</v>
          </cell>
        </row>
        <row r="154">
          <cell r="G154">
            <v>4</v>
          </cell>
        </row>
        <row r="157">
          <cell r="G157">
            <v>19</v>
          </cell>
        </row>
        <row r="160">
          <cell r="G160">
            <v>6</v>
          </cell>
        </row>
        <row r="163">
          <cell r="G163">
            <v>44</v>
          </cell>
        </row>
        <row r="166">
          <cell r="G166">
            <v>11</v>
          </cell>
        </row>
        <row r="169">
          <cell r="G169">
            <v>13</v>
          </cell>
        </row>
        <row r="172">
          <cell r="G172">
            <v>5</v>
          </cell>
        </row>
        <row r="175">
          <cell r="G175">
            <v>1</v>
          </cell>
        </row>
        <row r="178">
          <cell r="G178">
            <v>3</v>
          </cell>
        </row>
        <row r="181">
          <cell r="G181">
            <v>9</v>
          </cell>
        </row>
        <row r="184">
          <cell r="G184">
            <v>11</v>
          </cell>
        </row>
        <row r="187">
          <cell r="G187">
            <v>20</v>
          </cell>
        </row>
        <row r="190">
          <cell r="G190">
            <v>11</v>
          </cell>
        </row>
        <row r="193">
          <cell r="G193">
            <v>5</v>
          </cell>
        </row>
        <row r="196">
          <cell r="G196">
            <v>11</v>
          </cell>
        </row>
        <row r="199">
          <cell r="G199">
            <v>16</v>
          </cell>
        </row>
        <row r="202">
          <cell r="G202">
            <v>13</v>
          </cell>
        </row>
        <row r="205">
          <cell r="G205">
            <v>10</v>
          </cell>
        </row>
        <row r="208">
          <cell r="G208">
            <v>7</v>
          </cell>
        </row>
        <row r="211">
          <cell r="G211">
            <v>12</v>
          </cell>
        </row>
        <row r="214">
          <cell r="G214">
            <v>6</v>
          </cell>
        </row>
        <row r="217">
          <cell r="G217">
            <v>10</v>
          </cell>
        </row>
        <row r="220">
          <cell r="G220">
            <v>0</v>
          </cell>
        </row>
        <row r="223">
          <cell r="G223">
            <v>5</v>
          </cell>
        </row>
        <row r="226">
          <cell r="G226">
            <v>14</v>
          </cell>
        </row>
        <row r="229">
          <cell r="G229">
            <v>6</v>
          </cell>
        </row>
        <row r="232">
          <cell r="G232">
            <v>7</v>
          </cell>
        </row>
        <row r="235">
          <cell r="G235">
            <v>8</v>
          </cell>
        </row>
        <row r="238">
          <cell r="G238">
            <v>0</v>
          </cell>
        </row>
        <row r="241">
          <cell r="G241">
            <v>16</v>
          </cell>
        </row>
        <row r="244">
          <cell r="G244">
            <v>0</v>
          </cell>
        </row>
        <row r="247">
          <cell r="G247">
            <v>0</v>
          </cell>
        </row>
        <row r="250">
          <cell r="G250">
            <v>20</v>
          </cell>
        </row>
        <row r="253">
          <cell r="G253">
            <v>24</v>
          </cell>
        </row>
        <row r="256">
          <cell r="G256">
            <v>10</v>
          </cell>
        </row>
        <row r="259">
          <cell r="G259">
            <v>22</v>
          </cell>
        </row>
        <row r="262">
          <cell r="G262">
            <v>11</v>
          </cell>
        </row>
        <row r="265">
          <cell r="G265">
            <v>15</v>
          </cell>
        </row>
        <row r="268">
          <cell r="G268">
            <v>20</v>
          </cell>
        </row>
        <row r="271">
          <cell r="G271">
            <v>49</v>
          </cell>
        </row>
        <row r="274">
          <cell r="G274">
            <v>5</v>
          </cell>
        </row>
        <row r="277">
          <cell r="G277">
            <v>13</v>
          </cell>
        </row>
        <row r="280">
          <cell r="G280">
            <v>22</v>
          </cell>
        </row>
        <row r="283">
          <cell r="G283">
            <v>11</v>
          </cell>
        </row>
        <row r="286">
          <cell r="G286">
            <v>14</v>
          </cell>
        </row>
        <row r="289">
          <cell r="G289">
            <v>9</v>
          </cell>
        </row>
        <row r="292">
          <cell r="G292">
            <v>4</v>
          </cell>
        </row>
        <row r="295">
          <cell r="G295">
            <v>15</v>
          </cell>
        </row>
        <row r="298">
          <cell r="G298">
            <v>10</v>
          </cell>
        </row>
        <row r="301">
          <cell r="G301">
            <v>10</v>
          </cell>
        </row>
        <row r="304">
          <cell r="G304">
            <v>8</v>
          </cell>
        </row>
        <row r="307">
          <cell r="G307">
            <v>4</v>
          </cell>
        </row>
        <row r="310">
          <cell r="G310">
            <v>6</v>
          </cell>
        </row>
        <row r="313">
          <cell r="G313">
            <v>15</v>
          </cell>
        </row>
        <row r="316">
          <cell r="G316">
            <v>11</v>
          </cell>
        </row>
        <row r="319">
          <cell r="G319">
            <v>14</v>
          </cell>
        </row>
      </sheetData>
      <sheetData sheetId="42">
        <row r="5">
          <cell r="O5">
            <v>0</v>
          </cell>
        </row>
        <row r="6">
          <cell r="P6">
            <v>0</v>
          </cell>
        </row>
        <row r="7">
          <cell r="Q7">
            <v>0</v>
          </cell>
        </row>
        <row r="9">
          <cell r="O9">
            <v>0</v>
          </cell>
        </row>
        <row r="10">
          <cell r="P10">
            <v>0</v>
          </cell>
        </row>
        <row r="11">
          <cell r="Q11">
            <v>0</v>
          </cell>
        </row>
        <row r="13">
          <cell r="O13">
            <v>0</v>
          </cell>
        </row>
        <row r="14">
          <cell r="P14">
            <v>0</v>
          </cell>
        </row>
        <row r="15">
          <cell r="Q15">
            <v>0</v>
          </cell>
        </row>
        <row r="17">
          <cell r="O17">
            <v>0</v>
          </cell>
        </row>
        <row r="18">
          <cell r="P18">
            <v>0</v>
          </cell>
        </row>
        <row r="19">
          <cell r="Q19">
            <v>0</v>
          </cell>
        </row>
        <row r="21">
          <cell r="O21">
            <v>0</v>
          </cell>
        </row>
        <row r="22">
          <cell r="P22">
            <v>0</v>
          </cell>
        </row>
        <row r="23">
          <cell r="Q23">
            <v>0</v>
          </cell>
        </row>
        <row r="25">
          <cell r="O25">
            <v>0</v>
          </cell>
        </row>
        <row r="26">
          <cell r="P26">
            <v>0</v>
          </cell>
        </row>
        <row r="27">
          <cell r="Q27">
            <v>0</v>
          </cell>
        </row>
        <row r="29">
          <cell r="O29">
            <v>0</v>
          </cell>
        </row>
        <row r="30">
          <cell r="P30">
            <v>0</v>
          </cell>
        </row>
        <row r="31">
          <cell r="Q31">
            <v>0</v>
          </cell>
        </row>
        <row r="33">
          <cell r="O33">
            <v>0</v>
          </cell>
        </row>
        <row r="34">
          <cell r="P34">
            <v>0</v>
          </cell>
        </row>
        <row r="35">
          <cell r="Q35">
            <v>0</v>
          </cell>
        </row>
        <row r="37">
          <cell r="O37">
            <v>0</v>
          </cell>
        </row>
        <row r="38">
          <cell r="P38">
            <v>0</v>
          </cell>
        </row>
        <row r="39">
          <cell r="Q39">
            <v>0</v>
          </cell>
        </row>
        <row r="41">
          <cell r="O41">
            <v>0</v>
          </cell>
        </row>
        <row r="42">
          <cell r="P42">
            <v>0</v>
          </cell>
        </row>
        <row r="43">
          <cell r="Q43">
            <v>0</v>
          </cell>
        </row>
        <row r="45">
          <cell r="O45">
            <v>0</v>
          </cell>
        </row>
        <row r="46">
          <cell r="P46">
            <v>0</v>
          </cell>
        </row>
        <row r="47">
          <cell r="Q47">
            <v>0</v>
          </cell>
        </row>
        <row r="49">
          <cell r="O49">
            <v>0</v>
          </cell>
        </row>
        <row r="50">
          <cell r="P50">
            <v>0</v>
          </cell>
        </row>
        <row r="51">
          <cell r="Q51">
            <v>0</v>
          </cell>
        </row>
        <row r="53">
          <cell r="O53">
            <v>0</v>
          </cell>
        </row>
        <row r="54">
          <cell r="P54">
            <v>0</v>
          </cell>
        </row>
        <row r="55">
          <cell r="Q55">
            <v>0</v>
          </cell>
        </row>
        <row r="57">
          <cell r="O57">
            <v>0</v>
          </cell>
        </row>
        <row r="58">
          <cell r="P58">
            <v>0</v>
          </cell>
        </row>
        <row r="59">
          <cell r="Q59">
            <v>0</v>
          </cell>
        </row>
        <row r="61">
          <cell r="O61">
            <v>0</v>
          </cell>
        </row>
        <row r="62">
          <cell r="P62">
            <v>0</v>
          </cell>
        </row>
        <row r="63">
          <cell r="Q63">
            <v>0</v>
          </cell>
        </row>
        <row r="65">
          <cell r="O65">
            <v>0</v>
          </cell>
        </row>
        <row r="66">
          <cell r="P66">
            <v>0</v>
          </cell>
        </row>
        <row r="67">
          <cell r="Q67">
            <v>0</v>
          </cell>
        </row>
        <row r="69">
          <cell r="O69">
            <v>0</v>
          </cell>
        </row>
        <row r="70">
          <cell r="P70">
            <v>0</v>
          </cell>
        </row>
        <row r="71">
          <cell r="Q71">
            <v>0</v>
          </cell>
        </row>
        <row r="73">
          <cell r="O73">
            <v>0</v>
          </cell>
        </row>
        <row r="74">
          <cell r="P74">
            <v>0</v>
          </cell>
        </row>
        <row r="75">
          <cell r="Q75">
            <v>0</v>
          </cell>
        </row>
        <row r="77">
          <cell r="O77">
            <v>0</v>
          </cell>
        </row>
        <row r="78">
          <cell r="P78">
            <v>0</v>
          </cell>
        </row>
        <row r="79">
          <cell r="Q79">
            <v>0</v>
          </cell>
        </row>
        <row r="81">
          <cell r="O81">
            <v>0</v>
          </cell>
        </row>
        <row r="82">
          <cell r="P82">
            <v>0</v>
          </cell>
        </row>
        <row r="83">
          <cell r="Q83">
            <v>0</v>
          </cell>
        </row>
        <row r="85">
          <cell r="O85">
            <v>0</v>
          </cell>
        </row>
        <row r="86">
          <cell r="P86">
            <v>0</v>
          </cell>
        </row>
        <row r="87">
          <cell r="Q87">
            <v>0</v>
          </cell>
        </row>
        <row r="89">
          <cell r="O89">
            <v>0</v>
          </cell>
        </row>
        <row r="90">
          <cell r="P90">
            <v>0</v>
          </cell>
        </row>
        <row r="91">
          <cell r="Q91">
            <v>0</v>
          </cell>
        </row>
        <row r="93">
          <cell r="O93">
            <v>0</v>
          </cell>
        </row>
        <row r="94">
          <cell r="P94">
            <v>0</v>
          </cell>
        </row>
        <row r="95">
          <cell r="Q95">
            <v>0</v>
          </cell>
        </row>
        <row r="97">
          <cell r="O97">
            <v>1</v>
          </cell>
        </row>
        <row r="98">
          <cell r="P98">
            <v>0</v>
          </cell>
        </row>
        <row r="99">
          <cell r="Q99">
            <v>0</v>
          </cell>
        </row>
        <row r="101">
          <cell r="O101">
            <v>0</v>
          </cell>
        </row>
        <row r="102">
          <cell r="P102">
            <v>0</v>
          </cell>
        </row>
        <row r="103">
          <cell r="Q103">
            <v>0</v>
          </cell>
        </row>
        <row r="105">
          <cell r="O105">
            <v>0</v>
          </cell>
        </row>
        <row r="106">
          <cell r="P106">
            <v>0</v>
          </cell>
        </row>
        <row r="107">
          <cell r="Q107">
            <v>0</v>
          </cell>
        </row>
        <row r="109">
          <cell r="O109">
            <v>0</v>
          </cell>
        </row>
        <row r="110">
          <cell r="P110">
            <v>0</v>
          </cell>
        </row>
        <row r="111">
          <cell r="Q111">
            <v>0</v>
          </cell>
        </row>
        <row r="113">
          <cell r="O113">
            <v>0</v>
          </cell>
        </row>
        <row r="114">
          <cell r="P114">
            <v>0</v>
          </cell>
        </row>
        <row r="115">
          <cell r="Q115">
            <v>0</v>
          </cell>
        </row>
        <row r="117">
          <cell r="O117">
            <v>0</v>
          </cell>
        </row>
        <row r="118">
          <cell r="P118">
            <v>0</v>
          </cell>
        </row>
        <row r="119">
          <cell r="Q119">
            <v>0</v>
          </cell>
        </row>
        <row r="121">
          <cell r="O121">
            <v>0</v>
          </cell>
        </row>
        <row r="122">
          <cell r="P122">
            <v>0</v>
          </cell>
        </row>
        <row r="123">
          <cell r="Q123">
            <v>0</v>
          </cell>
        </row>
        <row r="125">
          <cell r="O125">
            <v>0</v>
          </cell>
        </row>
        <row r="126">
          <cell r="P126">
            <v>0</v>
          </cell>
        </row>
        <row r="127">
          <cell r="Q127">
            <v>0</v>
          </cell>
        </row>
        <row r="129">
          <cell r="O129">
            <v>0</v>
          </cell>
        </row>
        <row r="130">
          <cell r="P130">
            <v>0</v>
          </cell>
        </row>
        <row r="131">
          <cell r="Q131">
            <v>0</v>
          </cell>
        </row>
        <row r="133">
          <cell r="O133">
            <v>0</v>
          </cell>
        </row>
        <row r="134">
          <cell r="P134">
            <v>0</v>
          </cell>
        </row>
        <row r="135">
          <cell r="Q135">
            <v>0</v>
          </cell>
        </row>
        <row r="137">
          <cell r="O137">
            <v>0</v>
          </cell>
        </row>
        <row r="138">
          <cell r="P138">
            <v>0</v>
          </cell>
        </row>
        <row r="139">
          <cell r="Q139">
            <v>0</v>
          </cell>
        </row>
        <row r="141">
          <cell r="O141">
            <v>0</v>
          </cell>
        </row>
        <row r="142">
          <cell r="P142">
            <v>0</v>
          </cell>
        </row>
        <row r="143">
          <cell r="Q143">
            <v>0</v>
          </cell>
        </row>
        <row r="145">
          <cell r="O145">
            <v>0</v>
          </cell>
        </row>
        <row r="146">
          <cell r="P146">
            <v>0</v>
          </cell>
        </row>
        <row r="147">
          <cell r="Q147">
            <v>0</v>
          </cell>
        </row>
        <row r="149">
          <cell r="O149">
            <v>0</v>
          </cell>
        </row>
        <row r="150">
          <cell r="P150">
            <v>0</v>
          </cell>
        </row>
        <row r="151">
          <cell r="Q151">
            <v>0</v>
          </cell>
        </row>
        <row r="153">
          <cell r="O153">
            <v>0</v>
          </cell>
        </row>
        <row r="154">
          <cell r="P154">
            <v>0</v>
          </cell>
        </row>
        <row r="155">
          <cell r="Q155">
            <v>0</v>
          </cell>
        </row>
        <row r="157">
          <cell r="O157">
            <v>0</v>
          </cell>
        </row>
        <row r="158">
          <cell r="P158">
            <v>0</v>
          </cell>
        </row>
        <row r="159">
          <cell r="Q159">
            <v>0</v>
          </cell>
        </row>
        <row r="161">
          <cell r="O161">
            <v>0</v>
          </cell>
        </row>
        <row r="162">
          <cell r="P162">
            <v>0</v>
          </cell>
        </row>
        <row r="163">
          <cell r="Q163">
            <v>0</v>
          </cell>
        </row>
        <row r="165">
          <cell r="O165">
            <v>0</v>
          </cell>
        </row>
        <row r="166">
          <cell r="P166">
            <v>0</v>
          </cell>
        </row>
        <row r="167">
          <cell r="Q167">
            <v>0</v>
          </cell>
        </row>
        <row r="169">
          <cell r="O169">
            <v>1</v>
          </cell>
        </row>
        <row r="170">
          <cell r="P170">
            <v>0</v>
          </cell>
        </row>
        <row r="171">
          <cell r="Q171">
            <v>0</v>
          </cell>
        </row>
        <row r="173">
          <cell r="O173">
            <v>0</v>
          </cell>
        </row>
        <row r="174">
          <cell r="P174">
            <v>0</v>
          </cell>
        </row>
        <row r="175">
          <cell r="Q175">
            <v>0</v>
          </cell>
        </row>
        <row r="177">
          <cell r="O177">
            <v>0</v>
          </cell>
        </row>
        <row r="178">
          <cell r="P178">
            <v>0</v>
          </cell>
        </row>
        <row r="179">
          <cell r="Q179">
            <v>0</v>
          </cell>
        </row>
        <row r="181">
          <cell r="O181">
            <v>0</v>
          </cell>
        </row>
        <row r="182">
          <cell r="P182">
            <v>0</v>
          </cell>
        </row>
        <row r="183">
          <cell r="Q183">
            <v>0</v>
          </cell>
        </row>
        <row r="185">
          <cell r="O185">
            <v>0</v>
          </cell>
        </row>
        <row r="186">
          <cell r="P186">
            <v>0</v>
          </cell>
        </row>
        <row r="187">
          <cell r="Q187">
            <v>0</v>
          </cell>
        </row>
        <row r="189">
          <cell r="O189">
            <v>0</v>
          </cell>
        </row>
        <row r="190">
          <cell r="P190">
            <v>0</v>
          </cell>
        </row>
        <row r="191">
          <cell r="Q191">
            <v>0</v>
          </cell>
        </row>
        <row r="193">
          <cell r="O193">
            <v>0</v>
          </cell>
        </row>
        <row r="194">
          <cell r="P194">
            <v>0</v>
          </cell>
        </row>
        <row r="195">
          <cell r="Q195">
            <v>0</v>
          </cell>
        </row>
        <row r="197">
          <cell r="O197">
            <v>0</v>
          </cell>
        </row>
        <row r="198">
          <cell r="P198">
            <v>0</v>
          </cell>
        </row>
        <row r="199">
          <cell r="Q199">
            <v>0</v>
          </cell>
        </row>
        <row r="201">
          <cell r="O201">
            <v>0</v>
          </cell>
        </row>
        <row r="202">
          <cell r="P202">
            <v>0</v>
          </cell>
        </row>
        <row r="203">
          <cell r="Q203">
            <v>0</v>
          </cell>
        </row>
        <row r="205">
          <cell r="O205">
            <v>1</v>
          </cell>
        </row>
        <row r="206">
          <cell r="P206">
            <v>0</v>
          </cell>
        </row>
        <row r="207">
          <cell r="Q207">
            <v>0</v>
          </cell>
        </row>
        <row r="209">
          <cell r="O209">
            <v>0</v>
          </cell>
        </row>
        <row r="210">
          <cell r="P210">
            <v>0</v>
          </cell>
        </row>
        <row r="211">
          <cell r="Q211">
            <v>0</v>
          </cell>
        </row>
        <row r="213">
          <cell r="O213">
            <v>1</v>
          </cell>
        </row>
        <row r="214">
          <cell r="P214">
            <v>0</v>
          </cell>
        </row>
        <row r="215">
          <cell r="Q215">
            <v>0</v>
          </cell>
        </row>
        <row r="217">
          <cell r="O217">
            <v>0</v>
          </cell>
        </row>
        <row r="218">
          <cell r="P218">
            <v>0</v>
          </cell>
        </row>
        <row r="219">
          <cell r="Q219">
            <v>0</v>
          </cell>
        </row>
        <row r="221">
          <cell r="O221">
            <v>0</v>
          </cell>
        </row>
        <row r="222">
          <cell r="P222">
            <v>0</v>
          </cell>
        </row>
        <row r="223">
          <cell r="Q223">
            <v>0</v>
          </cell>
        </row>
        <row r="225">
          <cell r="O225">
            <v>0</v>
          </cell>
        </row>
        <row r="226">
          <cell r="P226">
            <v>0</v>
          </cell>
        </row>
        <row r="227">
          <cell r="Q227">
            <v>0</v>
          </cell>
        </row>
        <row r="229">
          <cell r="O229">
            <v>0</v>
          </cell>
        </row>
        <row r="230">
          <cell r="P230">
            <v>0</v>
          </cell>
        </row>
        <row r="231">
          <cell r="Q231">
            <v>0</v>
          </cell>
        </row>
        <row r="233">
          <cell r="O233">
            <v>0</v>
          </cell>
        </row>
        <row r="234">
          <cell r="P234">
            <v>0</v>
          </cell>
        </row>
        <row r="235">
          <cell r="Q235">
            <v>0</v>
          </cell>
        </row>
        <row r="237">
          <cell r="O237">
            <v>0</v>
          </cell>
        </row>
        <row r="238">
          <cell r="P238">
            <v>0</v>
          </cell>
        </row>
        <row r="239">
          <cell r="Q239">
            <v>0</v>
          </cell>
        </row>
        <row r="241">
          <cell r="O241">
            <v>0</v>
          </cell>
        </row>
        <row r="242">
          <cell r="P242">
            <v>0</v>
          </cell>
        </row>
        <row r="243">
          <cell r="Q243">
            <v>0</v>
          </cell>
        </row>
        <row r="245">
          <cell r="O245">
            <v>0</v>
          </cell>
        </row>
        <row r="246">
          <cell r="P246">
            <v>0</v>
          </cell>
        </row>
        <row r="247">
          <cell r="Q247">
            <v>0</v>
          </cell>
        </row>
        <row r="249">
          <cell r="O249">
            <v>0</v>
          </cell>
        </row>
        <row r="250">
          <cell r="P250">
            <v>0</v>
          </cell>
        </row>
        <row r="251">
          <cell r="Q251">
            <v>0</v>
          </cell>
        </row>
        <row r="253">
          <cell r="O253">
            <v>0</v>
          </cell>
        </row>
        <row r="254">
          <cell r="P254">
            <v>0</v>
          </cell>
        </row>
        <row r="255">
          <cell r="Q255">
            <v>0</v>
          </cell>
        </row>
        <row r="257">
          <cell r="O257">
            <v>0</v>
          </cell>
        </row>
        <row r="258">
          <cell r="P258">
            <v>0</v>
          </cell>
        </row>
        <row r="259">
          <cell r="Q259">
            <v>0</v>
          </cell>
        </row>
        <row r="261">
          <cell r="O261">
            <v>0</v>
          </cell>
        </row>
        <row r="262">
          <cell r="P262">
            <v>0</v>
          </cell>
        </row>
        <row r="263">
          <cell r="Q263">
            <v>0</v>
          </cell>
        </row>
        <row r="265">
          <cell r="O265">
            <v>0</v>
          </cell>
        </row>
        <row r="266">
          <cell r="P266">
            <v>0</v>
          </cell>
        </row>
        <row r="267">
          <cell r="Q267">
            <v>0</v>
          </cell>
        </row>
        <row r="269">
          <cell r="O269">
            <v>1</v>
          </cell>
        </row>
        <row r="270">
          <cell r="P270">
            <v>0</v>
          </cell>
        </row>
        <row r="271">
          <cell r="Q271">
            <v>0</v>
          </cell>
        </row>
        <row r="273">
          <cell r="O273">
            <v>0</v>
          </cell>
        </row>
        <row r="274">
          <cell r="P274">
            <v>0</v>
          </cell>
        </row>
        <row r="275">
          <cell r="Q275">
            <v>0</v>
          </cell>
        </row>
        <row r="277">
          <cell r="O277">
            <v>0</v>
          </cell>
        </row>
        <row r="278">
          <cell r="P278">
            <v>0</v>
          </cell>
        </row>
        <row r="279">
          <cell r="Q279">
            <v>0</v>
          </cell>
        </row>
        <row r="281">
          <cell r="O281">
            <v>0</v>
          </cell>
        </row>
        <row r="282">
          <cell r="P282">
            <v>0</v>
          </cell>
        </row>
        <row r="283">
          <cell r="Q283">
            <v>0</v>
          </cell>
        </row>
        <row r="285">
          <cell r="O285">
            <v>2</v>
          </cell>
        </row>
        <row r="286">
          <cell r="P286">
            <v>0</v>
          </cell>
        </row>
        <row r="287">
          <cell r="Q287">
            <v>0</v>
          </cell>
        </row>
        <row r="289">
          <cell r="O289">
            <v>0</v>
          </cell>
        </row>
        <row r="290">
          <cell r="P290">
            <v>0</v>
          </cell>
        </row>
        <row r="291">
          <cell r="Q291">
            <v>0</v>
          </cell>
        </row>
        <row r="293">
          <cell r="O293">
            <v>0</v>
          </cell>
        </row>
        <row r="294">
          <cell r="P294">
            <v>0</v>
          </cell>
        </row>
        <row r="295">
          <cell r="Q295">
            <v>0</v>
          </cell>
        </row>
        <row r="297">
          <cell r="O297">
            <v>0</v>
          </cell>
        </row>
        <row r="298">
          <cell r="P298">
            <v>0</v>
          </cell>
        </row>
        <row r="299">
          <cell r="Q299">
            <v>0</v>
          </cell>
        </row>
        <row r="301">
          <cell r="O301">
            <v>0</v>
          </cell>
        </row>
        <row r="302">
          <cell r="P302">
            <v>0</v>
          </cell>
        </row>
        <row r="303">
          <cell r="Q303">
            <v>0</v>
          </cell>
        </row>
        <row r="305">
          <cell r="O305">
            <v>0</v>
          </cell>
        </row>
        <row r="306">
          <cell r="P306">
            <v>0</v>
          </cell>
        </row>
        <row r="307">
          <cell r="Q307">
            <v>0</v>
          </cell>
        </row>
        <row r="309">
          <cell r="O309">
            <v>0</v>
          </cell>
        </row>
        <row r="310">
          <cell r="P310">
            <v>0</v>
          </cell>
        </row>
        <row r="311">
          <cell r="Q311">
            <v>0</v>
          </cell>
        </row>
        <row r="313">
          <cell r="O313">
            <v>0</v>
          </cell>
        </row>
        <row r="314">
          <cell r="P314">
            <v>0</v>
          </cell>
        </row>
        <row r="315">
          <cell r="Q315">
            <v>0</v>
          </cell>
        </row>
        <row r="317">
          <cell r="O317">
            <v>0</v>
          </cell>
        </row>
        <row r="318">
          <cell r="P318">
            <v>0</v>
          </cell>
        </row>
        <row r="319">
          <cell r="Q319">
            <v>0</v>
          </cell>
        </row>
        <row r="321">
          <cell r="O321">
            <v>0</v>
          </cell>
        </row>
        <row r="322">
          <cell r="P322">
            <v>0</v>
          </cell>
        </row>
        <row r="323">
          <cell r="Q323">
            <v>0</v>
          </cell>
        </row>
        <row r="325">
          <cell r="O325">
            <v>0</v>
          </cell>
        </row>
        <row r="326">
          <cell r="P326">
            <v>0</v>
          </cell>
        </row>
        <row r="327">
          <cell r="Q327">
            <v>0</v>
          </cell>
        </row>
        <row r="329">
          <cell r="O329">
            <v>0</v>
          </cell>
        </row>
        <row r="330">
          <cell r="P330">
            <v>0</v>
          </cell>
        </row>
        <row r="331">
          <cell r="Q331">
            <v>0</v>
          </cell>
        </row>
        <row r="333">
          <cell r="O333">
            <v>0</v>
          </cell>
        </row>
        <row r="334">
          <cell r="P334">
            <v>0</v>
          </cell>
        </row>
        <row r="335">
          <cell r="Q335">
            <v>0</v>
          </cell>
        </row>
        <row r="337">
          <cell r="O337">
            <v>0</v>
          </cell>
        </row>
        <row r="338">
          <cell r="P338">
            <v>0</v>
          </cell>
        </row>
        <row r="339">
          <cell r="Q339">
            <v>0</v>
          </cell>
        </row>
        <row r="341">
          <cell r="O341">
            <v>0</v>
          </cell>
        </row>
        <row r="342">
          <cell r="P342">
            <v>0</v>
          </cell>
        </row>
        <row r="343">
          <cell r="Q343">
            <v>0</v>
          </cell>
        </row>
        <row r="345">
          <cell r="O345">
            <v>0</v>
          </cell>
        </row>
        <row r="346">
          <cell r="P346">
            <v>0</v>
          </cell>
        </row>
        <row r="347">
          <cell r="Q347">
            <v>0</v>
          </cell>
        </row>
        <row r="349">
          <cell r="O349">
            <v>0</v>
          </cell>
        </row>
        <row r="350">
          <cell r="P350">
            <v>0</v>
          </cell>
        </row>
        <row r="351">
          <cell r="Q351">
            <v>0</v>
          </cell>
        </row>
        <row r="353">
          <cell r="O353">
            <v>0</v>
          </cell>
        </row>
        <row r="354">
          <cell r="P354">
            <v>0</v>
          </cell>
        </row>
        <row r="355">
          <cell r="Q355">
            <v>0</v>
          </cell>
        </row>
        <row r="357">
          <cell r="O357">
            <v>0</v>
          </cell>
        </row>
        <row r="358">
          <cell r="P358">
            <v>0</v>
          </cell>
        </row>
        <row r="359">
          <cell r="Q359">
            <v>0</v>
          </cell>
        </row>
        <row r="361">
          <cell r="O361">
            <v>0</v>
          </cell>
        </row>
        <row r="362">
          <cell r="P362">
            <v>0</v>
          </cell>
        </row>
        <row r="363">
          <cell r="Q363">
            <v>0</v>
          </cell>
        </row>
        <row r="365">
          <cell r="O365">
            <v>0</v>
          </cell>
        </row>
        <row r="366">
          <cell r="P366">
            <v>0</v>
          </cell>
        </row>
        <row r="367">
          <cell r="Q367">
            <v>0</v>
          </cell>
        </row>
        <row r="369">
          <cell r="O369">
            <v>1</v>
          </cell>
        </row>
        <row r="370">
          <cell r="P370">
            <v>0</v>
          </cell>
        </row>
        <row r="371">
          <cell r="Q371">
            <v>0</v>
          </cell>
        </row>
        <row r="373">
          <cell r="O373">
            <v>0</v>
          </cell>
        </row>
        <row r="374">
          <cell r="P374">
            <v>0</v>
          </cell>
        </row>
        <row r="375">
          <cell r="Q375">
            <v>0</v>
          </cell>
        </row>
        <row r="377">
          <cell r="O377">
            <v>0</v>
          </cell>
        </row>
        <row r="378">
          <cell r="P378">
            <v>0</v>
          </cell>
        </row>
        <row r="379">
          <cell r="Q379">
            <v>0</v>
          </cell>
        </row>
        <row r="381">
          <cell r="O381">
            <v>0</v>
          </cell>
        </row>
        <row r="382">
          <cell r="P382">
            <v>0</v>
          </cell>
        </row>
        <row r="383">
          <cell r="Q383">
            <v>0</v>
          </cell>
        </row>
        <row r="385">
          <cell r="O385">
            <v>0</v>
          </cell>
        </row>
        <row r="386">
          <cell r="P386">
            <v>0</v>
          </cell>
        </row>
        <row r="387">
          <cell r="Q387">
            <v>0</v>
          </cell>
        </row>
        <row r="389">
          <cell r="O389">
            <v>0</v>
          </cell>
        </row>
        <row r="390">
          <cell r="P390">
            <v>0</v>
          </cell>
        </row>
        <row r="391">
          <cell r="Q391">
            <v>0</v>
          </cell>
        </row>
        <row r="393">
          <cell r="O393">
            <v>0</v>
          </cell>
        </row>
        <row r="394">
          <cell r="P394">
            <v>0</v>
          </cell>
        </row>
        <row r="395">
          <cell r="Q395">
            <v>0</v>
          </cell>
        </row>
        <row r="397">
          <cell r="O397">
            <v>0</v>
          </cell>
        </row>
        <row r="398">
          <cell r="P398">
            <v>0</v>
          </cell>
        </row>
        <row r="399">
          <cell r="Q399">
            <v>0</v>
          </cell>
        </row>
        <row r="401">
          <cell r="O401">
            <v>0</v>
          </cell>
        </row>
        <row r="402">
          <cell r="P402">
            <v>0</v>
          </cell>
        </row>
        <row r="403">
          <cell r="Q403">
            <v>0</v>
          </cell>
        </row>
        <row r="405">
          <cell r="O405">
            <v>0</v>
          </cell>
        </row>
        <row r="406">
          <cell r="P406">
            <v>0</v>
          </cell>
        </row>
        <row r="407">
          <cell r="Q407">
            <v>0</v>
          </cell>
        </row>
        <row r="409">
          <cell r="O409">
            <v>0</v>
          </cell>
        </row>
        <row r="410">
          <cell r="P410">
            <v>0</v>
          </cell>
        </row>
        <row r="411">
          <cell r="Q411">
            <v>0</v>
          </cell>
        </row>
        <row r="413">
          <cell r="O413">
            <v>0</v>
          </cell>
        </row>
        <row r="414">
          <cell r="P414">
            <v>0</v>
          </cell>
        </row>
        <row r="415">
          <cell r="Q415">
            <v>0</v>
          </cell>
        </row>
        <row r="417">
          <cell r="O417">
            <v>0</v>
          </cell>
        </row>
        <row r="418">
          <cell r="P418">
            <v>0</v>
          </cell>
        </row>
        <row r="419">
          <cell r="Q419">
            <v>0</v>
          </cell>
        </row>
        <row r="421">
          <cell r="O421">
            <v>0</v>
          </cell>
        </row>
        <row r="422">
          <cell r="P422">
            <v>0</v>
          </cell>
        </row>
        <row r="423">
          <cell r="Q423">
            <v>0</v>
          </cell>
        </row>
      </sheetData>
      <sheetData sheetId="44">
        <row r="11">
          <cell r="AC11">
            <v>42</v>
          </cell>
          <cell r="AD11">
            <v>429</v>
          </cell>
          <cell r="AE11">
            <v>292</v>
          </cell>
          <cell r="AF11">
            <v>158</v>
          </cell>
        </row>
        <row r="17">
          <cell r="AC17">
            <v>46</v>
          </cell>
          <cell r="AD17">
            <v>365</v>
          </cell>
          <cell r="AE17">
            <v>270</v>
          </cell>
          <cell r="AF17">
            <v>120</v>
          </cell>
        </row>
        <row r="23">
          <cell r="AC23">
            <v>66</v>
          </cell>
          <cell r="AD23">
            <v>455</v>
          </cell>
          <cell r="AE23">
            <v>316</v>
          </cell>
          <cell r="AF23">
            <v>162</v>
          </cell>
        </row>
        <row r="29">
          <cell r="AC29">
            <v>58</v>
          </cell>
          <cell r="AD29">
            <v>460</v>
          </cell>
          <cell r="AE29">
            <v>366</v>
          </cell>
          <cell r="AF29">
            <v>224</v>
          </cell>
        </row>
        <row r="35">
          <cell r="AC35">
            <v>50</v>
          </cell>
          <cell r="AD35">
            <v>263</v>
          </cell>
          <cell r="AE35">
            <v>201</v>
          </cell>
          <cell r="AF35">
            <v>90</v>
          </cell>
        </row>
        <row r="41">
          <cell r="AC41">
            <v>73</v>
          </cell>
          <cell r="AD41">
            <v>525</v>
          </cell>
          <cell r="AE41">
            <v>440</v>
          </cell>
          <cell r="AF41">
            <v>170</v>
          </cell>
        </row>
        <row r="47">
          <cell r="AC47">
            <v>74</v>
          </cell>
          <cell r="AD47">
            <v>913</v>
          </cell>
          <cell r="AE47">
            <v>534</v>
          </cell>
          <cell r="AF47">
            <v>351</v>
          </cell>
        </row>
        <row r="53">
          <cell r="AC53">
            <v>91</v>
          </cell>
          <cell r="AD53">
            <v>665</v>
          </cell>
          <cell r="AE53">
            <v>604</v>
          </cell>
          <cell r="AF53">
            <v>225</v>
          </cell>
        </row>
        <row r="59">
          <cell r="AC59">
            <v>49</v>
          </cell>
          <cell r="AD59">
            <v>258</v>
          </cell>
          <cell r="AE59">
            <v>165</v>
          </cell>
          <cell r="AF59">
            <v>119</v>
          </cell>
        </row>
        <row r="65">
          <cell r="AC65">
            <v>45</v>
          </cell>
          <cell r="AD65">
            <v>48</v>
          </cell>
          <cell r="AE65">
            <v>337</v>
          </cell>
          <cell r="AF65">
            <v>33</v>
          </cell>
        </row>
        <row r="71">
          <cell r="AC71">
            <v>44</v>
          </cell>
          <cell r="AD71">
            <v>132</v>
          </cell>
          <cell r="AE71">
            <v>118</v>
          </cell>
          <cell r="AF71">
            <v>53</v>
          </cell>
        </row>
        <row r="77">
          <cell r="AC77">
            <v>96</v>
          </cell>
          <cell r="AD77">
            <v>797</v>
          </cell>
          <cell r="AE77">
            <v>469</v>
          </cell>
          <cell r="AF77">
            <v>280</v>
          </cell>
        </row>
        <row r="83">
          <cell r="AC83">
            <v>83</v>
          </cell>
          <cell r="AD83">
            <v>680</v>
          </cell>
          <cell r="AE83">
            <v>573</v>
          </cell>
          <cell r="AF83">
            <v>241</v>
          </cell>
        </row>
        <row r="89">
          <cell r="AC89">
            <v>94</v>
          </cell>
          <cell r="AD89">
            <v>720</v>
          </cell>
          <cell r="AE89">
            <v>486</v>
          </cell>
          <cell r="AF89">
            <v>246</v>
          </cell>
        </row>
        <row r="95">
          <cell r="AC95">
            <v>18</v>
          </cell>
          <cell r="AD95">
            <v>143</v>
          </cell>
          <cell r="AE95">
            <v>84</v>
          </cell>
          <cell r="AF95">
            <v>49</v>
          </cell>
        </row>
        <row r="101">
          <cell r="AC101">
            <v>32</v>
          </cell>
          <cell r="AD101">
            <v>212</v>
          </cell>
          <cell r="AE101">
            <v>197</v>
          </cell>
          <cell r="AF101">
            <v>75</v>
          </cell>
        </row>
        <row r="107">
          <cell r="AC107">
            <v>22</v>
          </cell>
          <cell r="AD107">
            <v>123</v>
          </cell>
          <cell r="AE107">
            <v>109</v>
          </cell>
          <cell r="AF107">
            <v>52</v>
          </cell>
        </row>
        <row r="113">
          <cell r="AC113">
            <v>34</v>
          </cell>
          <cell r="AD113">
            <v>258</v>
          </cell>
          <cell r="AE113">
            <v>227</v>
          </cell>
          <cell r="AF113">
            <v>99</v>
          </cell>
        </row>
        <row r="119">
          <cell r="AC119">
            <v>34</v>
          </cell>
          <cell r="AD119">
            <v>235</v>
          </cell>
          <cell r="AE119">
            <v>159</v>
          </cell>
          <cell r="AF119">
            <v>85</v>
          </cell>
        </row>
        <row r="125">
          <cell r="AC125">
            <v>56</v>
          </cell>
          <cell r="AD125">
            <v>392</v>
          </cell>
          <cell r="AE125">
            <v>262</v>
          </cell>
          <cell r="AF125">
            <v>119</v>
          </cell>
        </row>
        <row r="131">
          <cell r="AC131">
            <v>42</v>
          </cell>
          <cell r="AD131">
            <v>419</v>
          </cell>
          <cell r="AE131">
            <v>337</v>
          </cell>
          <cell r="AF131">
            <v>177</v>
          </cell>
        </row>
        <row r="137">
          <cell r="AC137">
            <v>71</v>
          </cell>
          <cell r="AD137">
            <v>799</v>
          </cell>
          <cell r="AE137">
            <v>639</v>
          </cell>
          <cell r="AF137">
            <v>292</v>
          </cell>
        </row>
        <row r="143">
          <cell r="AC143">
            <v>17</v>
          </cell>
          <cell r="AD143">
            <v>155</v>
          </cell>
          <cell r="AE143">
            <v>120</v>
          </cell>
          <cell r="AF143">
            <v>65</v>
          </cell>
        </row>
        <row r="149">
          <cell r="AC149">
            <v>107</v>
          </cell>
          <cell r="AD149">
            <v>997</v>
          </cell>
          <cell r="AE149">
            <v>721</v>
          </cell>
          <cell r="AF149">
            <v>391</v>
          </cell>
        </row>
        <row r="155">
          <cell r="AC155">
            <v>63</v>
          </cell>
          <cell r="AD155">
            <v>595</v>
          </cell>
          <cell r="AE155">
            <v>441</v>
          </cell>
          <cell r="AF155">
            <v>264</v>
          </cell>
        </row>
        <row r="161">
          <cell r="AC161">
            <v>46</v>
          </cell>
          <cell r="AD161">
            <v>307</v>
          </cell>
          <cell r="AE161">
            <v>250</v>
          </cell>
          <cell r="AF161">
            <v>139</v>
          </cell>
        </row>
        <row r="167">
          <cell r="AC167">
            <v>46</v>
          </cell>
          <cell r="AD167">
            <v>702</v>
          </cell>
          <cell r="AE167">
            <v>563</v>
          </cell>
          <cell r="AF167">
            <v>305</v>
          </cell>
        </row>
        <row r="173">
          <cell r="AD173">
            <v>425</v>
          </cell>
          <cell r="AE173">
            <v>312</v>
          </cell>
          <cell r="AF173">
            <v>175</v>
          </cell>
        </row>
        <row r="179">
          <cell r="AC179">
            <v>67</v>
          </cell>
          <cell r="AD179">
            <v>661</v>
          </cell>
          <cell r="AE179">
            <v>502</v>
          </cell>
          <cell r="AF179">
            <v>241</v>
          </cell>
        </row>
        <row r="185">
          <cell r="AC185">
            <v>18</v>
          </cell>
          <cell r="AD185">
            <v>423</v>
          </cell>
          <cell r="AE185">
            <v>167</v>
          </cell>
          <cell r="AF185">
            <v>166</v>
          </cell>
        </row>
        <row r="191">
          <cell r="AC191">
            <v>14</v>
          </cell>
          <cell r="AD191">
            <v>373</v>
          </cell>
          <cell r="AE191">
            <v>130</v>
          </cell>
          <cell r="AF191">
            <v>147</v>
          </cell>
        </row>
        <row r="197">
          <cell r="AC197">
            <v>22</v>
          </cell>
          <cell r="AD197">
            <v>340</v>
          </cell>
          <cell r="AE197">
            <v>173</v>
          </cell>
          <cell r="AF197">
            <v>136</v>
          </cell>
        </row>
        <row r="203">
          <cell r="AC203">
            <v>27</v>
          </cell>
          <cell r="AD203">
            <v>468</v>
          </cell>
          <cell r="AE203">
            <v>165</v>
          </cell>
          <cell r="AF203">
            <v>156</v>
          </cell>
        </row>
        <row r="209">
          <cell r="AC209">
            <v>32</v>
          </cell>
          <cell r="AD209">
            <v>1356</v>
          </cell>
          <cell r="AE209">
            <v>425</v>
          </cell>
          <cell r="AF209">
            <v>481</v>
          </cell>
        </row>
        <row r="215">
          <cell r="AC215">
            <v>13</v>
          </cell>
          <cell r="AD215">
            <v>457</v>
          </cell>
          <cell r="AE215">
            <v>273</v>
          </cell>
          <cell r="AF215">
            <v>195</v>
          </cell>
        </row>
        <row r="221">
          <cell r="AC221">
            <v>10</v>
          </cell>
          <cell r="AD221">
            <v>327</v>
          </cell>
          <cell r="AE221">
            <v>126</v>
          </cell>
          <cell r="AF221">
            <v>150</v>
          </cell>
        </row>
        <row r="227">
          <cell r="AC227">
            <v>13</v>
          </cell>
          <cell r="AD227">
            <v>243</v>
          </cell>
          <cell r="AE227">
            <v>184</v>
          </cell>
          <cell r="AF227">
            <v>98</v>
          </cell>
        </row>
        <row r="233">
          <cell r="AC233">
            <v>5</v>
          </cell>
          <cell r="AD233">
            <v>74</v>
          </cell>
          <cell r="AE233">
            <v>24</v>
          </cell>
          <cell r="AF233">
            <v>35</v>
          </cell>
        </row>
        <row r="239">
          <cell r="AC239">
            <v>0</v>
          </cell>
          <cell r="AD239">
            <v>275</v>
          </cell>
          <cell r="AE239">
            <v>0</v>
          </cell>
          <cell r="AF239">
            <v>101</v>
          </cell>
        </row>
        <row r="245">
          <cell r="AC245">
            <v>14</v>
          </cell>
          <cell r="AD245">
            <v>219</v>
          </cell>
          <cell r="AE245">
            <v>210</v>
          </cell>
          <cell r="AF245">
            <v>91</v>
          </cell>
        </row>
        <row r="251">
          <cell r="AC251">
            <v>11</v>
          </cell>
          <cell r="AD251">
            <v>440</v>
          </cell>
          <cell r="AE251">
            <v>271</v>
          </cell>
          <cell r="AF251">
            <v>192</v>
          </cell>
        </row>
        <row r="257">
          <cell r="AC257">
            <v>11</v>
          </cell>
          <cell r="AD257">
            <v>163</v>
          </cell>
          <cell r="AE257">
            <v>143</v>
          </cell>
          <cell r="AF257">
            <v>53</v>
          </cell>
        </row>
        <row r="263">
          <cell r="AC263">
            <v>9</v>
          </cell>
          <cell r="AD263">
            <v>186</v>
          </cell>
          <cell r="AE263">
            <v>137</v>
          </cell>
          <cell r="AF263">
            <v>67</v>
          </cell>
        </row>
        <row r="269">
          <cell r="AC269">
            <v>2</v>
          </cell>
          <cell r="AD269">
            <v>139</v>
          </cell>
          <cell r="AE269">
            <v>14</v>
          </cell>
          <cell r="AF269">
            <v>77</v>
          </cell>
        </row>
        <row r="275">
          <cell r="AC275">
            <v>6</v>
          </cell>
          <cell r="AD275">
            <v>163</v>
          </cell>
          <cell r="AE275">
            <v>107</v>
          </cell>
          <cell r="AF275">
            <v>76</v>
          </cell>
        </row>
        <row r="281">
          <cell r="AC281">
            <v>8</v>
          </cell>
          <cell r="AD281">
            <v>39</v>
          </cell>
          <cell r="AE281">
            <v>41</v>
          </cell>
          <cell r="AF281">
            <v>12</v>
          </cell>
        </row>
        <row r="287">
          <cell r="AC287">
            <v>61</v>
          </cell>
          <cell r="AD287">
            <v>492</v>
          </cell>
          <cell r="AE287">
            <v>346</v>
          </cell>
          <cell r="AF287">
            <v>201</v>
          </cell>
        </row>
        <row r="293">
          <cell r="AC293">
            <v>57</v>
          </cell>
          <cell r="AD293">
            <v>441</v>
          </cell>
          <cell r="AE293">
            <v>390</v>
          </cell>
          <cell r="AF293">
            <v>160</v>
          </cell>
        </row>
        <row r="299">
          <cell r="AC299">
            <v>9</v>
          </cell>
          <cell r="AD299">
            <v>217</v>
          </cell>
          <cell r="AE299">
            <v>280</v>
          </cell>
          <cell r="AF299">
            <v>80</v>
          </cell>
        </row>
        <row r="305">
          <cell r="AC305">
            <v>13</v>
          </cell>
          <cell r="AD305">
            <v>139</v>
          </cell>
          <cell r="AE305">
            <v>55</v>
          </cell>
          <cell r="AF305">
            <v>53</v>
          </cell>
        </row>
        <row r="311">
          <cell r="AC311">
            <v>25</v>
          </cell>
          <cell r="AD311">
            <v>1066</v>
          </cell>
          <cell r="AE311">
            <v>533</v>
          </cell>
          <cell r="AF311">
            <v>499</v>
          </cell>
        </row>
        <row r="317">
          <cell r="AC317">
            <v>28</v>
          </cell>
          <cell r="AD317">
            <v>203</v>
          </cell>
          <cell r="AE317">
            <v>146</v>
          </cell>
          <cell r="AF317">
            <v>83</v>
          </cell>
        </row>
        <row r="323">
          <cell r="AC323">
            <v>13</v>
          </cell>
          <cell r="AD323">
            <v>134</v>
          </cell>
          <cell r="AE323">
            <v>115</v>
          </cell>
          <cell r="AF323">
            <v>54</v>
          </cell>
        </row>
        <row r="329">
          <cell r="AC329">
            <v>4</v>
          </cell>
          <cell r="AD329">
            <v>62</v>
          </cell>
          <cell r="AE329">
            <v>68</v>
          </cell>
          <cell r="AF329">
            <v>83</v>
          </cell>
        </row>
        <row r="335">
          <cell r="AC335">
            <v>31</v>
          </cell>
          <cell r="AD335">
            <v>248</v>
          </cell>
          <cell r="AE335">
            <v>99</v>
          </cell>
          <cell r="AF335">
            <v>90</v>
          </cell>
        </row>
        <row r="341">
          <cell r="AC341">
            <v>29</v>
          </cell>
          <cell r="AD341">
            <v>180</v>
          </cell>
          <cell r="AE341">
            <v>136</v>
          </cell>
          <cell r="AF341">
            <v>74</v>
          </cell>
        </row>
        <row r="347">
          <cell r="AC347">
            <v>40</v>
          </cell>
          <cell r="AD347">
            <v>175</v>
          </cell>
          <cell r="AE347">
            <v>103</v>
          </cell>
          <cell r="AF347">
            <v>53</v>
          </cell>
        </row>
        <row r="353">
          <cell r="AC353">
            <v>26</v>
          </cell>
          <cell r="AD353">
            <v>167</v>
          </cell>
          <cell r="AE353">
            <v>80</v>
          </cell>
          <cell r="AF353">
            <v>44</v>
          </cell>
        </row>
        <row r="359">
          <cell r="AC359">
            <v>2</v>
          </cell>
          <cell r="AD359">
            <v>9</v>
          </cell>
          <cell r="AE359">
            <v>8</v>
          </cell>
          <cell r="AF359">
            <v>0</v>
          </cell>
        </row>
        <row r="365">
          <cell r="AC365">
            <v>48</v>
          </cell>
          <cell r="AD365">
            <v>376</v>
          </cell>
          <cell r="AE365">
            <v>213</v>
          </cell>
          <cell r="AF365">
            <v>108</v>
          </cell>
        </row>
        <row r="371">
          <cell r="AC371">
            <v>58</v>
          </cell>
          <cell r="AD371">
            <v>365</v>
          </cell>
          <cell r="AE371">
            <v>308</v>
          </cell>
          <cell r="AF371">
            <v>181</v>
          </cell>
        </row>
        <row r="377">
          <cell r="AC377">
            <v>58</v>
          </cell>
          <cell r="AD377">
            <v>284</v>
          </cell>
          <cell r="AE377">
            <v>156</v>
          </cell>
          <cell r="AF377">
            <v>88</v>
          </cell>
        </row>
        <row r="383">
          <cell r="AC383">
            <v>31</v>
          </cell>
          <cell r="AD383">
            <v>160</v>
          </cell>
          <cell r="AE383">
            <v>97</v>
          </cell>
          <cell r="AF383">
            <v>45</v>
          </cell>
        </row>
        <row r="389">
          <cell r="AC389">
            <v>75</v>
          </cell>
          <cell r="AD389">
            <v>409</v>
          </cell>
          <cell r="AE389">
            <v>336</v>
          </cell>
          <cell r="AF389">
            <v>133</v>
          </cell>
        </row>
        <row r="395">
          <cell r="AC395">
            <v>74</v>
          </cell>
          <cell r="AD395">
            <v>365</v>
          </cell>
          <cell r="AE395">
            <v>333</v>
          </cell>
          <cell r="AF395">
            <v>166</v>
          </cell>
        </row>
        <row r="401">
          <cell r="AC401">
            <v>68</v>
          </cell>
          <cell r="AD401">
            <v>368</v>
          </cell>
          <cell r="AE401">
            <v>308</v>
          </cell>
          <cell r="AF401">
            <v>123</v>
          </cell>
        </row>
        <row r="407">
          <cell r="AC407">
            <v>61</v>
          </cell>
          <cell r="AD407">
            <v>395</v>
          </cell>
          <cell r="AE407">
            <v>278</v>
          </cell>
          <cell r="AF407">
            <v>181</v>
          </cell>
        </row>
        <row r="413">
          <cell r="AC413">
            <v>27</v>
          </cell>
          <cell r="AD413">
            <v>262</v>
          </cell>
          <cell r="AE413">
            <v>146</v>
          </cell>
          <cell r="AF413">
            <v>53</v>
          </cell>
        </row>
        <row r="419">
          <cell r="AC419">
            <v>70</v>
          </cell>
          <cell r="AD419">
            <v>324</v>
          </cell>
          <cell r="AE419">
            <v>235</v>
          </cell>
          <cell r="AF419">
            <v>110</v>
          </cell>
        </row>
        <row r="425">
          <cell r="AC425">
            <v>30</v>
          </cell>
          <cell r="AD425">
            <v>363</v>
          </cell>
          <cell r="AE425">
            <v>296</v>
          </cell>
          <cell r="AF425">
            <v>140</v>
          </cell>
        </row>
        <row r="431">
          <cell r="AC431">
            <v>21</v>
          </cell>
          <cell r="AD431">
            <v>144</v>
          </cell>
          <cell r="AE431">
            <v>117</v>
          </cell>
          <cell r="AF431">
            <v>48</v>
          </cell>
        </row>
        <row r="437">
          <cell r="AC437">
            <v>53</v>
          </cell>
          <cell r="AD437">
            <v>477</v>
          </cell>
          <cell r="AE437">
            <v>385</v>
          </cell>
          <cell r="AF437">
            <v>127</v>
          </cell>
        </row>
        <row r="443">
          <cell r="AC443">
            <v>5</v>
          </cell>
          <cell r="AD443">
            <v>21</v>
          </cell>
          <cell r="AE443">
            <v>7</v>
          </cell>
          <cell r="AF443">
            <v>8</v>
          </cell>
        </row>
        <row r="449">
          <cell r="AC449">
            <v>80</v>
          </cell>
          <cell r="AD449">
            <v>674</v>
          </cell>
          <cell r="AE449">
            <v>409</v>
          </cell>
          <cell r="AF449">
            <v>328</v>
          </cell>
        </row>
        <row r="455">
          <cell r="AC455">
            <v>22</v>
          </cell>
          <cell r="AD455">
            <v>178</v>
          </cell>
          <cell r="AE455">
            <v>172</v>
          </cell>
          <cell r="AF455">
            <v>114</v>
          </cell>
        </row>
        <row r="461">
          <cell r="AC461">
            <v>57</v>
          </cell>
          <cell r="AD461">
            <v>440</v>
          </cell>
          <cell r="AE461">
            <v>280</v>
          </cell>
          <cell r="AF461">
            <v>147</v>
          </cell>
        </row>
        <row r="467">
          <cell r="AC467">
            <v>52</v>
          </cell>
          <cell r="AD467">
            <v>390</v>
          </cell>
          <cell r="AE467">
            <v>311</v>
          </cell>
          <cell r="AF467">
            <v>134</v>
          </cell>
        </row>
        <row r="473">
          <cell r="AC473">
            <v>73</v>
          </cell>
          <cell r="AD473">
            <v>883</v>
          </cell>
          <cell r="AE473">
            <v>656</v>
          </cell>
          <cell r="AF473">
            <v>352</v>
          </cell>
        </row>
        <row r="479">
          <cell r="AC479">
            <v>20</v>
          </cell>
          <cell r="AD479">
            <v>56</v>
          </cell>
          <cell r="AE479">
            <v>55</v>
          </cell>
          <cell r="AF479">
            <v>48</v>
          </cell>
        </row>
        <row r="485">
          <cell r="AC485">
            <v>61</v>
          </cell>
          <cell r="AD485">
            <v>422</v>
          </cell>
          <cell r="AE485">
            <v>291</v>
          </cell>
          <cell r="AF485">
            <v>215</v>
          </cell>
        </row>
        <row r="491">
          <cell r="AC491">
            <v>35</v>
          </cell>
          <cell r="AD491">
            <v>311</v>
          </cell>
          <cell r="AE491">
            <v>106</v>
          </cell>
          <cell r="AF491">
            <v>105</v>
          </cell>
        </row>
        <row r="497">
          <cell r="AC497">
            <v>95</v>
          </cell>
          <cell r="AD497">
            <v>1013</v>
          </cell>
          <cell r="AE497">
            <v>774</v>
          </cell>
          <cell r="AF497">
            <v>345</v>
          </cell>
        </row>
        <row r="503">
          <cell r="AC503">
            <v>30</v>
          </cell>
          <cell r="AD503">
            <v>180</v>
          </cell>
          <cell r="AE503">
            <v>116</v>
          </cell>
          <cell r="AF503">
            <v>52</v>
          </cell>
        </row>
        <row r="509">
          <cell r="AC509">
            <v>0</v>
          </cell>
          <cell r="AD509">
            <v>0</v>
          </cell>
          <cell r="AE509">
            <v>0</v>
          </cell>
          <cell r="AF509">
            <v>0</v>
          </cell>
        </row>
        <row r="515">
          <cell r="AC515">
            <v>49</v>
          </cell>
          <cell r="AD515">
            <v>345</v>
          </cell>
          <cell r="AE515">
            <v>143</v>
          </cell>
          <cell r="AF515">
            <v>142</v>
          </cell>
        </row>
        <row r="521">
          <cell r="AC521">
            <v>7</v>
          </cell>
          <cell r="AD521">
            <v>48</v>
          </cell>
          <cell r="AE521">
            <v>45</v>
          </cell>
          <cell r="AF521">
            <v>17</v>
          </cell>
        </row>
        <row r="527">
          <cell r="AC527">
            <v>89</v>
          </cell>
          <cell r="AD527">
            <v>887</v>
          </cell>
          <cell r="AE527">
            <v>570</v>
          </cell>
          <cell r="AF527">
            <v>325</v>
          </cell>
        </row>
        <row r="533">
          <cell r="AC533">
            <v>2</v>
          </cell>
          <cell r="AD533">
            <v>25</v>
          </cell>
          <cell r="AE533">
            <v>13</v>
          </cell>
          <cell r="AF533">
            <v>10</v>
          </cell>
        </row>
        <row r="539">
          <cell r="AC539">
            <v>130</v>
          </cell>
          <cell r="AD539">
            <v>1896</v>
          </cell>
          <cell r="AE539">
            <v>1067</v>
          </cell>
          <cell r="AF539">
            <v>528</v>
          </cell>
        </row>
        <row r="545">
          <cell r="AC545">
            <v>11</v>
          </cell>
          <cell r="AD545">
            <v>173</v>
          </cell>
          <cell r="AE545">
            <v>79</v>
          </cell>
          <cell r="AF545">
            <v>65</v>
          </cell>
        </row>
        <row r="551">
          <cell r="AC551">
            <v>25</v>
          </cell>
          <cell r="AD551">
            <v>0</v>
          </cell>
          <cell r="AE551">
            <v>154</v>
          </cell>
          <cell r="AF551">
            <v>0</v>
          </cell>
        </row>
        <row r="557">
          <cell r="AC557">
            <v>31</v>
          </cell>
          <cell r="AD557">
            <v>452</v>
          </cell>
          <cell r="AE557">
            <v>656</v>
          </cell>
          <cell r="AF557">
            <v>215</v>
          </cell>
        </row>
        <row r="563">
          <cell r="AC563">
            <v>9</v>
          </cell>
          <cell r="AD563">
            <v>631</v>
          </cell>
          <cell r="AE563">
            <v>240</v>
          </cell>
          <cell r="AF563">
            <v>249</v>
          </cell>
        </row>
        <row r="569">
          <cell r="AC569">
            <v>25</v>
          </cell>
          <cell r="AD569">
            <v>624</v>
          </cell>
          <cell r="AE569">
            <v>262</v>
          </cell>
          <cell r="AF569">
            <v>257</v>
          </cell>
        </row>
        <row r="575">
          <cell r="AC575">
            <v>16</v>
          </cell>
          <cell r="AD575">
            <v>641</v>
          </cell>
          <cell r="AE575">
            <v>225</v>
          </cell>
          <cell r="AF575">
            <v>246</v>
          </cell>
        </row>
        <row r="581">
          <cell r="AC581">
            <v>6</v>
          </cell>
          <cell r="AD581">
            <v>248</v>
          </cell>
          <cell r="AE581">
            <v>87</v>
          </cell>
          <cell r="AF581">
            <v>90</v>
          </cell>
        </row>
        <row r="587">
          <cell r="AC587">
            <v>23</v>
          </cell>
          <cell r="AD587">
            <v>936</v>
          </cell>
          <cell r="AE587">
            <v>484</v>
          </cell>
          <cell r="AF587">
            <v>361</v>
          </cell>
        </row>
        <row r="593">
          <cell r="AC593">
            <v>6</v>
          </cell>
          <cell r="AD593">
            <v>401</v>
          </cell>
          <cell r="AE593">
            <v>145</v>
          </cell>
          <cell r="AF593">
            <v>228</v>
          </cell>
        </row>
        <row r="599">
          <cell r="AC599">
            <v>24</v>
          </cell>
          <cell r="AD599">
            <v>501</v>
          </cell>
          <cell r="AE599">
            <v>261</v>
          </cell>
          <cell r="AF599">
            <v>166</v>
          </cell>
        </row>
        <row r="605">
          <cell r="AC605">
            <v>10</v>
          </cell>
          <cell r="AD605">
            <v>235</v>
          </cell>
          <cell r="AE605">
            <v>150</v>
          </cell>
          <cell r="AF605">
            <v>57</v>
          </cell>
        </row>
        <row r="611">
          <cell r="AC611">
            <v>6</v>
          </cell>
          <cell r="AD611">
            <v>61</v>
          </cell>
          <cell r="AE611">
            <v>64</v>
          </cell>
          <cell r="AF611">
            <v>28</v>
          </cell>
        </row>
        <row r="617">
          <cell r="AC617">
            <v>41</v>
          </cell>
          <cell r="AD617">
            <v>451</v>
          </cell>
          <cell r="AE617">
            <v>333</v>
          </cell>
          <cell r="AF617">
            <v>177</v>
          </cell>
        </row>
        <row r="623">
          <cell r="AC623">
            <v>35</v>
          </cell>
          <cell r="AD623">
            <v>379</v>
          </cell>
          <cell r="AE623">
            <v>357</v>
          </cell>
          <cell r="AF623">
            <v>132</v>
          </cell>
        </row>
        <row r="629">
          <cell r="AC629">
            <v>46</v>
          </cell>
          <cell r="AD629">
            <v>496</v>
          </cell>
          <cell r="AE629">
            <v>370</v>
          </cell>
          <cell r="AF629">
            <v>159</v>
          </cell>
        </row>
        <row r="635">
          <cell r="AC635">
            <v>0</v>
          </cell>
          <cell r="AD635">
            <v>0</v>
          </cell>
          <cell r="AE635">
            <v>0</v>
          </cell>
          <cell r="AF635">
            <v>0</v>
          </cell>
        </row>
        <row r="641">
          <cell r="G641">
            <v>23.923809523809524</v>
          </cell>
          <cell r="N641">
            <v>0</v>
          </cell>
          <cell r="O641">
            <v>24.047619047619047</v>
          </cell>
        </row>
        <row r="642">
          <cell r="F642">
            <v>27133</v>
          </cell>
          <cell r="K642">
            <v>40641</v>
          </cell>
          <cell r="M642">
            <v>15510</v>
          </cell>
        </row>
      </sheetData>
      <sheetData sheetId="45">
        <row r="5">
          <cell r="K5">
            <v>811</v>
          </cell>
        </row>
        <row r="6">
          <cell r="K6">
            <v>4</v>
          </cell>
        </row>
        <row r="7">
          <cell r="K7">
            <v>1</v>
          </cell>
        </row>
        <row r="9">
          <cell r="K9">
            <v>607</v>
          </cell>
        </row>
        <row r="10">
          <cell r="K10">
            <v>0</v>
          </cell>
        </row>
        <row r="11">
          <cell r="K11">
            <v>0</v>
          </cell>
        </row>
        <row r="13">
          <cell r="K13">
            <v>843</v>
          </cell>
        </row>
        <row r="14">
          <cell r="K14">
            <v>2</v>
          </cell>
        </row>
        <row r="15">
          <cell r="K15">
            <v>0</v>
          </cell>
        </row>
        <row r="17">
          <cell r="K17">
            <v>943</v>
          </cell>
        </row>
        <row r="18">
          <cell r="K18">
            <v>3</v>
          </cell>
        </row>
        <row r="19">
          <cell r="K19">
            <v>0</v>
          </cell>
        </row>
        <row r="21">
          <cell r="K21">
            <v>513</v>
          </cell>
        </row>
        <row r="22">
          <cell r="K22">
            <v>6</v>
          </cell>
        </row>
        <row r="23">
          <cell r="K23">
            <v>3</v>
          </cell>
        </row>
        <row r="25">
          <cell r="K25">
            <v>927</v>
          </cell>
        </row>
        <row r="26">
          <cell r="K26">
            <v>12</v>
          </cell>
        </row>
        <row r="27">
          <cell r="K27">
            <v>0</v>
          </cell>
        </row>
        <row r="29">
          <cell r="K29">
            <v>1619</v>
          </cell>
        </row>
        <row r="30">
          <cell r="K30">
            <v>14</v>
          </cell>
        </row>
        <row r="31">
          <cell r="K31">
            <v>6</v>
          </cell>
        </row>
        <row r="33">
          <cell r="K33">
            <v>1362</v>
          </cell>
        </row>
        <row r="34">
          <cell r="K34">
            <v>14</v>
          </cell>
        </row>
        <row r="35">
          <cell r="K35">
            <v>3</v>
          </cell>
        </row>
        <row r="37">
          <cell r="K37">
            <v>472</v>
          </cell>
        </row>
        <row r="38">
          <cell r="K38">
            <v>5</v>
          </cell>
        </row>
        <row r="39">
          <cell r="K39">
            <v>0</v>
          </cell>
        </row>
        <row r="41">
          <cell r="K41">
            <v>818</v>
          </cell>
        </row>
        <row r="42">
          <cell r="K42">
            <v>5</v>
          </cell>
        </row>
        <row r="43">
          <cell r="K43">
            <v>0</v>
          </cell>
        </row>
        <row r="45">
          <cell r="K45">
            <v>273</v>
          </cell>
        </row>
        <row r="46">
          <cell r="K46">
            <v>7</v>
          </cell>
        </row>
        <row r="47">
          <cell r="K47">
            <v>0</v>
          </cell>
        </row>
        <row r="49">
          <cell r="K49">
            <v>1478</v>
          </cell>
        </row>
        <row r="50">
          <cell r="K50">
            <v>0</v>
          </cell>
        </row>
        <row r="51">
          <cell r="K51">
            <v>1</v>
          </cell>
        </row>
        <row r="53">
          <cell r="K53">
            <v>1393</v>
          </cell>
        </row>
        <row r="54">
          <cell r="K54">
            <v>1</v>
          </cell>
        </row>
        <row r="55">
          <cell r="K55">
            <v>0</v>
          </cell>
        </row>
        <row r="57">
          <cell r="K57">
            <v>1356</v>
          </cell>
        </row>
        <row r="58">
          <cell r="K58">
            <v>2</v>
          </cell>
        </row>
        <row r="59">
          <cell r="K59">
            <v>0</v>
          </cell>
        </row>
        <row r="61">
          <cell r="K61">
            <v>284</v>
          </cell>
        </row>
        <row r="62">
          <cell r="K62">
            <v>1</v>
          </cell>
        </row>
        <row r="63">
          <cell r="K63">
            <v>0</v>
          </cell>
        </row>
        <row r="65">
          <cell r="K65">
            <v>456</v>
          </cell>
        </row>
        <row r="66">
          <cell r="K66">
            <v>0</v>
          </cell>
        </row>
        <row r="67">
          <cell r="K67">
            <v>0</v>
          </cell>
        </row>
        <row r="69">
          <cell r="K69">
            <v>569</v>
          </cell>
        </row>
        <row r="70">
          <cell r="K70">
            <v>1</v>
          </cell>
        </row>
        <row r="71">
          <cell r="K71">
            <v>0</v>
          </cell>
        </row>
        <row r="73">
          <cell r="K73">
            <v>446</v>
          </cell>
        </row>
        <row r="74">
          <cell r="K74">
            <v>3</v>
          </cell>
        </row>
        <row r="75">
          <cell r="K75">
            <v>0</v>
          </cell>
        </row>
        <row r="77">
          <cell r="K77">
            <v>461</v>
          </cell>
        </row>
        <row r="78">
          <cell r="K78">
            <v>1</v>
          </cell>
        </row>
        <row r="79">
          <cell r="K79">
            <v>0</v>
          </cell>
        </row>
        <row r="81">
          <cell r="K81">
            <v>713</v>
          </cell>
        </row>
        <row r="82">
          <cell r="K82">
            <v>4</v>
          </cell>
        </row>
        <row r="83">
          <cell r="K83">
            <v>2</v>
          </cell>
        </row>
        <row r="85">
          <cell r="K85">
            <v>802</v>
          </cell>
        </row>
        <row r="86">
          <cell r="K86">
            <v>1</v>
          </cell>
        </row>
        <row r="87">
          <cell r="K87">
            <v>2</v>
          </cell>
        </row>
        <row r="89">
          <cell r="K89">
            <v>1580</v>
          </cell>
        </row>
        <row r="90">
          <cell r="K90">
            <v>2</v>
          </cell>
        </row>
        <row r="91">
          <cell r="K91">
            <v>0</v>
          </cell>
        </row>
        <row r="93">
          <cell r="K93">
            <v>287</v>
          </cell>
        </row>
        <row r="94">
          <cell r="K94">
            <v>2</v>
          </cell>
        </row>
        <row r="95">
          <cell r="K95">
            <v>0</v>
          </cell>
        </row>
        <row r="97">
          <cell r="K97">
            <v>1898</v>
          </cell>
        </row>
        <row r="98">
          <cell r="K98">
            <v>3</v>
          </cell>
        </row>
        <row r="99">
          <cell r="K99">
            <v>0</v>
          </cell>
        </row>
        <row r="101">
          <cell r="K101">
            <v>1173</v>
          </cell>
        </row>
        <row r="102">
          <cell r="K102">
            <v>0</v>
          </cell>
        </row>
        <row r="103">
          <cell r="K103">
            <v>0</v>
          </cell>
        </row>
        <row r="105">
          <cell r="K105">
            <v>634</v>
          </cell>
        </row>
        <row r="106">
          <cell r="K106">
            <v>1</v>
          </cell>
        </row>
        <row r="107">
          <cell r="K107">
            <v>0</v>
          </cell>
        </row>
        <row r="109">
          <cell r="K109">
            <v>1476</v>
          </cell>
        </row>
        <row r="110">
          <cell r="K110">
            <v>0</v>
          </cell>
        </row>
        <row r="111">
          <cell r="K111">
            <v>1</v>
          </cell>
        </row>
        <row r="113">
          <cell r="K113">
            <v>839</v>
          </cell>
        </row>
        <row r="114">
          <cell r="K114">
            <v>6</v>
          </cell>
        </row>
        <row r="115">
          <cell r="K115">
            <v>2</v>
          </cell>
        </row>
        <row r="117">
          <cell r="K117">
            <v>1325</v>
          </cell>
        </row>
        <row r="118">
          <cell r="K118">
            <v>7</v>
          </cell>
        </row>
        <row r="119">
          <cell r="K119">
            <v>1</v>
          </cell>
        </row>
        <row r="121">
          <cell r="K121">
            <v>685</v>
          </cell>
        </row>
        <row r="122">
          <cell r="K122">
            <v>2</v>
          </cell>
        </row>
        <row r="123">
          <cell r="K123">
            <v>0</v>
          </cell>
        </row>
        <row r="125">
          <cell r="K125">
            <v>583</v>
          </cell>
        </row>
        <row r="126">
          <cell r="K126">
            <v>0</v>
          </cell>
        </row>
        <row r="127">
          <cell r="K127">
            <v>0</v>
          </cell>
        </row>
        <row r="129">
          <cell r="K129">
            <v>581</v>
          </cell>
        </row>
        <row r="130">
          <cell r="K130">
            <v>6</v>
          </cell>
        </row>
        <row r="131">
          <cell r="K131">
            <v>0</v>
          </cell>
        </row>
        <row r="133">
          <cell r="K133">
            <v>620</v>
          </cell>
        </row>
        <row r="134">
          <cell r="K134">
            <v>3</v>
          </cell>
        </row>
        <row r="135">
          <cell r="K135">
            <v>1</v>
          </cell>
        </row>
        <row r="137">
          <cell r="K137">
            <v>1997</v>
          </cell>
        </row>
        <row r="138">
          <cell r="K138">
            <v>11</v>
          </cell>
        </row>
        <row r="139">
          <cell r="K139">
            <v>2</v>
          </cell>
        </row>
        <row r="141">
          <cell r="K141">
            <v>800</v>
          </cell>
        </row>
        <row r="142">
          <cell r="K142">
            <v>4</v>
          </cell>
        </row>
        <row r="143">
          <cell r="K143">
            <v>3</v>
          </cell>
        </row>
        <row r="145">
          <cell r="K145">
            <v>529</v>
          </cell>
        </row>
        <row r="146">
          <cell r="K146">
            <v>0</v>
          </cell>
        </row>
        <row r="147">
          <cell r="K147">
            <v>0</v>
          </cell>
        </row>
        <row r="149">
          <cell r="K149">
            <v>481</v>
          </cell>
        </row>
        <row r="150">
          <cell r="K150">
            <v>0</v>
          </cell>
        </row>
        <row r="151">
          <cell r="K151">
            <v>0</v>
          </cell>
        </row>
        <row r="153">
          <cell r="K153">
            <v>127</v>
          </cell>
        </row>
        <row r="154">
          <cell r="K154">
            <v>0</v>
          </cell>
        </row>
        <row r="155">
          <cell r="K155">
            <v>0</v>
          </cell>
        </row>
        <row r="157">
          <cell r="K157">
            <v>514</v>
          </cell>
        </row>
        <row r="158">
          <cell r="K158">
            <v>2</v>
          </cell>
        </row>
        <row r="159">
          <cell r="K159">
            <v>0</v>
          </cell>
        </row>
        <row r="161">
          <cell r="K161">
            <v>470</v>
          </cell>
        </row>
        <row r="162">
          <cell r="K162">
            <v>2</v>
          </cell>
        </row>
        <row r="163">
          <cell r="K163">
            <v>0</v>
          </cell>
        </row>
        <row r="165">
          <cell r="K165">
            <v>294</v>
          </cell>
        </row>
        <row r="166">
          <cell r="K166">
            <v>1</v>
          </cell>
        </row>
        <row r="167">
          <cell r="K167">
            <v>2</v>
          </cell>
        </row>
        <row r="169">
          <cell r="K169">
            <v>338</v>
          </cell>
        </row>
        <row r="170">
          <cell r="K170">
            <v>0</v>
          </cell>
        </row>
        <row r="171">
          <cell r="K171">
            <v>0</v>
          </cell>
        </row>
        <row r="173">
          <cell r="K173">
            <v>342</v>
          </cell>
        </row>
        <row r="174">
          <cell r="K174">
            <v>0</v>
          </cell>
        </row>
        <row r="175">
          <cell r="K175">
            <v>0</v>
          </cell>
        </row>
        <row r="177">
          <cell r="K177">
            <v>342</v>
          </cell>
        </row>
        <row r="178">
          <cell r="K178">
            <v>1</v>
          </cell>
        </row>
        <row r="179">
          <cell r="K179">
            <v>1</v>
          </cell>
        </row>
        <row r="181">
          <cell r="K181">
            <v>296</v>
          </cell>
        </row>
        <row r="182">
          <cell r="K182">
            <v>4</v>
          </cell>
        </row>
        <row r="183">
          <cell r="K183">
            <v>0</v>
          </cell>
        </row>
        <row r="185">
          <cell r="K185">
            <v>204</v>
          </cell>
        </row>
        <row r="186">
          <cell r="K186">
            <v>2</v>
          </cell>
        </row>
        <row r="187">
          <cell r="K187">
            <v>0</v>
          </cell>
        </row>
        <row r="189">
          <cell r="K189">
            <v>1157</v>
          </cell>
        </row>
        <row r="190">
          <cell r="K190">
            <v>4</v>
          </cell>
        </row>
        <row r="191">
          <cell r="K191">
            <v>0</v>
          </cell>
        </row>
        <row r="193">
          <cell r="K193">
            <v>873</v>
          </cell>
        </row>
        <row r="194">
          <cell r="K194">
            <v>5</v>
          </cell>
        </row>
        <row r="195">
          <cell r="K195">
            <v>2</v>
          </cell>
        </row>
        <row r="197">
          <cell r="K197">
            <v>1319</v>
          </cell>
        </row>
        <row r="198">
          <cell r="K198">
            <v>17</v>
          </cell>
        </row>
        <row r="199">
          <cell r="K199">
            <v>2</v>
          </cell>
        </row>
        <row r="201">
          <cell r="K201">
            <v>307</v>
          </cell>
        </row>
        <row r="202">
          <cell r="K202">
            <v>6</v>
          </cell>
        </row>
        <row r="203">
          <cell r="K203">
            <v>2</v>
          </cell>
        </row>
        <row r="205">
          <cell r="K205">
            <v>3700</v>
          </cell>
        </row>
        <row r="206">
          <cell r="K206">
            <v>17</v>
          </cell>
        </row>
        <row r="207">
          <cell r="K207">
            <v>0</v>
          </cell>
        </row>
        <row r="209">
          <cell r="K209">
            <v>796</v>
          </cell>
        </row>
        <row r="210">
          <cell r="K210">
            <v>18</v>
          </cell>
        </row>
        <row r="211">
          <cell r="K211">
            <v>1</v>
          </cell>
        </row>
        <row r="213">
          <cell r="K213">
            <v>3634</v>
          </cell>
        </row>
        <row r="214">
          <cell r="K214">
            <v>2</v>
          </cell>
        </row>
        <row r="215">
          <cell r="K215">
            <v>0</v>
          </cell>
        </row>
        <row r="217">
          <cell r="K217">
            <v>630</v>
          </cell>
        </row>
        <row r="218">
          <cell r="K218">
            <v>9</v>
          </cell>
        </row>
        <row r="219">
          <cell r="K219">
            <v>0</v>
          </cell>
        </row>
        <row r="221">
          <cell r="K221">
            <v>399</v>
          </cell>
        </row>
        <row r="222">
          <cell r="K222">
            <v>1</v>
          </cell>
        </row>
        <row r="223">
          <cell r="K223">
            <v>0</v>
          </cell>
        </row>
        <row r="225">
          <cell r="K225">
            <v>355</v>
          </cell>
        </row>
        <row r="226">
          <cell r="K226">
            <v>1</v>
          </cell>
        </row>
        <row r="227">
          <cell r="K227">
            <v>1</v>
          </cell>
        </row>
        <row r="229">
          <cell r="K229">
            <v>312</v>
          </cell>
        </row>
        <row r="230">
          <cell r="K230">
            <v>1</v>
          </cell>
        </row>
        <row r="231">
          <cell r="K231">
            <v>0</v>
          </cell>
        </row>
        <row r="233">
          <cell r="K233">
            <v>58</v>
          </cell>
        </row>
        <row r="234">
          <cell r="K234">
            <v>0</v>
          </cell>
        </row>
        <row r="235">
          <cell r="K235">
            <v>0</v>
          </cell>
        </row>
        <row r="237">
          <cell r="K237">
            <v>137</v>
          </cell>
        </row>
        <row r="238">
          <cell r="K238">
            <v>0</v>
          </cell>
        </row>
        <row r="239">
          <cell r="K239">
            <v>0</v>
          </cell>
        </row>
        <row r="241">
          <cell r="K241">
            <v>647</v>
          </cell>
        </row>
        <row r="242">
          <cell r="K242">
            <v>4</v>
          </cell>
        </row>
        <row r="243">
          <cell r="K243">
            <v>0</v>
          </cell>
        </row>
        <row r="245">
          <cell r="K245">
            <v>1502</v>
          </cell>
        </row>
        <row r="246">
          <cell r="K246">
            <v>51</v>
          </cell>
        </row>
        <row r="247">
          <cell r="K247">
            <v>39</v>
          </cell>
        </row>
        <row r="249">
          <cell r="K249">
            <v>489</v>
          </cell>
        </row>
        <row r="250">
          <cell r="K250">
            <v>0</v>
          </cell>
        </row>
        <row r="251">
          <cell r="K251">
            <v>0</v>
          </cell>
        </row>
        <row r="253">
          <cell r="K253">
            <v>284</v>
          </cell>
        </row>
        <row r="254">
          <cell r="K254">
            <v>1</v>
          </cell>
        </row>
        <row r="255">
          <cell r="K255">
            <v>0</v>
          </cell>
        </row>
        <row r="257">
          <cell r="K257">
            <v>827</v>
          </cell>
        </row>
        <row r="258">
          <cell r="K258">
            <v>11</v>
          </cell>
        </row>
        <row r="259">
          <cell r="K259">
            <v>3</v>
          </cell>
        </row>
        <row r="261">
          <cell r="K261">
            <v>783</v>
          </cell>
        </row>
        <row r="262">
          <cell r="K262">
            <v>5</v>
          </cell>
        </row>
        <row r="263">
          <cell r="K263">
            <v>0</v>
          </cell>
        </row>
        <row r="265">
          <cell r="K265">
            <v>744</v>
          </cell>
        </row>
        <row r="266">
          <cell r="K266">
            <v>3</v>
          </cell>
        </row>
        <row r="267">
          <cell r="K267">
            <v>0</v>
          </cell>
        </row>
        <row r="269">
          <cell r="K269">
            <v>756</v>
          </cell>
        </row>
        <row r="270">
          <cell r="K270">
            <v>3</v>
          </cell>
        </row>
        <row r="271">
          <cell r="K271">
            <v>1</v>
          </cell>
        </row>
        <row r="273">
          <cell r="K273">
            <v>439</v>
          </cell>
        </row>
        <row r="274">
          <cell r="K274">
            <v>1</v>
          </cell>
        </row>
        <row r="275">
          <cell r="K275">
            <v>1</v>
          </cell>
        </row>
        <row r="277">
          <cell r="K277">
            <v>620</v>
          </cell>
        </row>
        <row r="278">
          <cell r="K278">
            <v>0</v>
          </cell>
        </row>
        <row r="279">
          <cell r="K279">
            <v>0</v>
          </cell>
        </row>
        <row r="281">
          <cell r="K281">
            <v>727</v>
          </cell>
        </row>
        <row r="282">
          <cell r="K282">
            <v>0</v>
          </cell>
        </row>
        <row r="283">
          <cell r="K283">
            <v>1</v>
          </cell>
        </row>
        <row r="285">
          <cell r="K285">
            <v>1602</v>
          </cell>
        </row>
        <row r="286">
          <cell r="K286">
            <v>1</v>
          </cell>
        </row>
        <row r="287">
          <cell r="K287">
            <v>0</v>
          </cell>
        </row>
        <row r="289">
          <cell r="K289">
            <v>936</v>
          </cell>
        </row>
        <row r="290">
          <cell r="K290">
            <v>0</v>
          </cell>
        </row>
        <row r="291">
          <cell r="K291">
            <v>0</v>
          </cell>
        </row>
        <row r="293">
          <cell r="K293">
            <v>586</v>
          </cell>
        </row>
        <row r="294">
          <cell r="K294">
            <v>1</v>
          </cell>
        </row>
        <row r="295">
          <cell r="K295">
            <v>0</v>
          </cell>
        </row>
        <row r="297">
          <cell r="K297">
            <v>1163</v>
          </cell>
        </row>
        <row r="298">
          <cell r="K298">
            <v>1</v>
          </cell>
        </row>
        <row r="299">
          <cell r="K299">
            <v>0</v>
          </cell>
        </row>
        <row r="301">
          <cell r="K301">
            <v>1033</v>
          </cell>
        </row>
        <row r="302">
          <cell r="K302">
            <v>0</v>
          </cell>
        </row>
        <row r="303">
          <cell r="K303">
            <v>0</v>
          </cell>
        </row>
        <row r="305">
          <cell r="K305">
            <v>797</v>
          </cell>
        </row>
        <row r="306">
          <cell r="K306">
            <v>0</v>
          </cell>
        </row>
        <row r="307">
          <cell r="K307">
            <v>1</v>
          </cell>
        </row>
        <row r="309">
          <cell r="K309">
            <v>776</v>
          </cell>
        </row>
        <row r="310">
          <cell r="K310">
            <v>1</v>
          </cell>
        </row>
        <row r="311">
          <cell r="K311">
            <v>1</v>
          </cell>
        </row>
        <row r="313">
          <cell r="K313">
            <v>1737</v>
          </cell>
        </row>
        <row r="314">
          <cell r="K314">
            <v>1</v>
          </cell>
        </row>
        <row r="315">
          <cell r="K315">
            <v>3</v>
          </cell>
        </row>
        <row r="317">
          <cell r="K317">
            <v>1352</v>
          </cell>
        </row>
        <row r="318">
          <cell r="K318">
            <v>2</v>
          </cell>
        </row>
        <row r="319">
          <cell r="K319">
            <v>4</v>
          </cell>
        </row>
        <row r="321">
          <cell r="K321">
            <v>815</v>
          </cell>
        </row>
        <row r="322">
          <cell r="K322">
            <v>5</v>
          </cell>
        </row>
        <row r="323">
          <cell r="K323">
            <v>2</v>
          </cell>
        </row>
        <row r="325">
          <cell r="K325">
            <v>616</v>
          </cell>
        </row>
        <row r="326">
          <cell r="K326">
            <v>0</v>
          </cell>
        </row>
        <row r="327">
          <cell r="K327">
            <v>0</v>
          </cell>
        </row>
        <row r="329">
          <cell r="K329">
            <v>1975</v>
          </cell>
        </row>
        <row r="330">
          <cell r="K330">
            <v>8</v>
          </cell>
        </row>
        <row r="331">
          <cell r="K331">
            <v>2</v>
          </cell>
        </row>
        <row r="333">
          <cell r="K333">
            <v>683</v>
          </cell>
        </row>
        <row r="334">
          <cell r="K334">
            <v>2</v>
          </cell>
        </row>
        <row r="335">
          <cell r="K335">
            <v>2</v>
          </cell>
        </row>
        <row r="337">
          <cell r="K337">
            <v>1022</v>
          </cell>
        </row>
        <row r="338">
          <cell r="K338">
            <v>10</v>
          </cell>
        </row>
        <row r="339">
          <cell r="K339">
            <v>0</v>
          </cell>
        </row>
        <row r="341">
          <cell r="K341">
            <v>1062</v>
          </cell>
        </row>
        <row r="342">
          <cell r="K342">
            <v>9</v>
          </cell>
        </row>
        <row r="343">
          <cell r="K343">
            <v>2</v>
          </cell>
        </row>
        <row r="345">
          <cell r="K345">
            <v>1320</v>
          </cell>
        </row>
        <row r="346">
          <cell r="K346">
            <v>5</v>
          </cell>
        </row>
        <row r="347">
          <cell r="K347">
            <v>0</v>
          </cell>
        </row>
        <row r="349">
          <cell r="K349">
            <v>2081</v>
          </cell>
        </row>
        <row r="350">
          <cell r="K350">
            <v>4</v>
          </cell>
        </row>
        <row r="351">
          <cell r="K351">
            <v>0</v>
          </cell>
        </row>
        <row r="353">
          <cell r="K353">
            <v>906</v>
          </cell>
        </row>
        <row r="354">
          <cell r="K354">
            <v>10</v>
          </cell>
        </row>
        <row r="355">
          <cell r="K355">
            <v>4</v>
          </cell>
        </row>
        <row r="357">
          <cell r="K357">
            <v>3244</v>
          </cell>
        </row>
        <row r="358">
          <cell r="K358">
            <v>1</v>
          </cell>
        </row>
        <row r="359">
          <cell r="K359">
            <v>0</v>
          </cell>
        </row>
        <row r="361">
          <cell r="K361">
            <v>313</v>
          </cell>
        </row>
        <row r="362">
          <cell r="K362">
            <v>9</v>
          </cell>
        </row>
        <row r="363">
          <cell r="K363">
            <v>0</v>
          </cell>
        </row>
        <row r="365">
          <cell r="K365">
            <v>1711</v>
          </cell>
        </row>
        <row r="366">
          <cell r="K366">
            <v>5</v>
          </cell>
        </row>
        <row r="367">
          <cell r="K367">
            <v>2</v>
          </cell>
        </row>
        <row r="369">
          <cell r="K369">
            <v>1541</v>
          </cell>
        </row>
        <row r="370">
          <cell r="K370">
            <v>52</v>
          </cell>
        </row>
        <row r="371">
          <cell r="K371">
            <v>0</v>
          </cell>
        </row>
        <row r="373">
          <cell r="K373">
            <v>923</v>
          </cell>
        </row>
        <row r="374">
          <cell r="K374">
            <v>55</v>
          </cell>
        </row>
        <row r="375">
          <cell r="K375">
            <v>0</v>
          </cell>
        </row>
        <row r="377">
          <cell r="K377">
            <v>1084</v>
          </cell>
        </row>
        <row r="378">
          <cell r="K378">
            <v>7</v>
          </cell>
        </row>
        <row r="379">
          <cell r="K379">
            <v>0</v>
          </cell>
        </row>
        <row r="381">
          <cell r="K381">
            <v>1120</v>
          </cell>
        </row>
        <row r="382">
          <cell r="K382">
            <v>9</v>
          </cell>
        </row>
        <row r="383">
          <cell r="K383">
            <v>1</v>
          </cell>
        </row>
        <row r="385">
          <cell r="K385">
            <v>400</v>
          </cell>
        </row>
        <row r="386">
          <cell r="K386">
            <v>20</v>
          </cell>
        </row>
        <row r="387">
          <cell r="K387">
            <v>4</v>
          </cell>
        </row>
        <row r="389">
          <cell r="K389">
            <v>1441</v>
          </cell>
        </row>
        <row r="390">
          <cell r="K390">
            <v>30</v>
          </cell>
        </row>
        <row r="391">
          <cell r="K391">
            <v>0</v>
          </cell>
        </row>
        <row r="393">
          <cell r="K393">
            <v>658</v>
          </cell>
        </row>
        <row r="394">
          <cell r="K394">
            <v>4</v>
          </cell>
        </row>
        <row r="395">
          <cell r="K395">
            <v>0</v>
          </cell>
        </row>
        <row r="397">
          <cell r="K397">
            <v>919</v>
          </cell>
        </row>
        <row r="398">
          <cell r="K398">
            <v>8</v>
          </cell>
        </row>
        <row r="399">
          <cell r="K399">
            <v>0</v>
          </cell>
        </row>
        <row r="401">
          <cell r="K401">
            <v>385</v>
          </cell>
        </row>
        <row r="402">
          <cell r="K402">
            <v>10</v>
          </cell>
        </row>
        <row r="403">
          <cell r="K403">
            <v>2</v>
          </cell>
        </row>
        <row r="405">
          <cell r="K405">
            <v>1169</v>
          </cell>
        </row>
        <row r="406">
          <cell r="K406">
            <v>21</v>
          </cell>
        </row>
        <row r="407">
          <cell r="K407">
            <v>7</v>
          </cell>
        </row>
        <row r="409">
          <cell r="K409">
            <v>1001</v>
          </cell>
        </row>
        <row r="410">
          <cell r="K410">
            <v>8</v>
          </cell>
        </row>
        <row r="411">
          <cell r="K411">
            <v>3</v>
          </cell>
        </row>
        <row r="413">
          <cell r="K413">
            <v>2240</v>
          </cell>
        </row>
        <row r="414">
          <cell r="K414">
            <v>19</v>
          </cell>
        </row>
        <row r="415">
          <cell r="K415">
            <v>10</v>
          </cell>
        </row>
        <row r="417">
          <cell r="K417">
            <v>837</v>
          </cell>
        </row>
        <row r="418">
          <cell r="K418">
            <v>8</v>
          </cell>
        </row>
        <row r="419">
          <cell r="K419">
            <v>4</v>
          </cell>
        </row>
        <row r="421">
          <cell r="K421">
            <v>1986</v>
          </cell>
        </row>
        <row r="422">
          <cell r="K422">
            <v>8</v>
          </cell>
        </row>
        <row r="423">
          <cell r="K423">
            <v>2</v>
          </cell>
        </row>
      </sheetData>
      <sheetData sheetId="47">
        <row r="6">
          <cell r="G6">
            <v>136</v>
          </cell>
          <cell r="H6">
            <v>156</v>
          </cell>
          <cell r="J6">
            <v>25</v>
          </cell>
        </row>
        <row r="7">
          <cell r="G7">
            <v>135</v>
          </cell>
          <cell r="H7">
            <v>120</v>
          </cell>
          <cell r="J7">
            <v>25</v>
          </cell>
        </row>
        <row r="8">
          <cell r="G8">
            <v>166</v>
          </cell>
          <cell r="H8">
            <v>150</v>
          </cell>
          <cell r="J8">
            <v>25</v>
          </cell>
        </row>
        <row r="9">
          <cell r="G9">
            <v>176</v>
          </cell>
          <cell r="H9">
            <v>190</v>
          </cell>
          <cell r="J9">
            <v>25</v>
          </cell>
        </row>
        <row r="10">
          <cell r="G10">
            <v>94</v>
          </cell>
          <cell r="H10">
            <v>107</v>
          </cell>
          <cell r="J10">
            <v>25</v>
          </cell>
        </row>
        <row r="11">
          <cell r="G11">
            <v>221</v>
          </cell>
          <cell r="H11">
            <v>219</v>
          </cell>
          <cell r="J11">
            <v>25</v>
          </cell>
        </row>
        <row r="12">
          <cell r="G12">
            <v>272</v>
          </cell>
          <cell r="H12">
            <v>262</v>
          </cell>
          <cell r="J12">
            <v>25</v>
          </cell>
        </row>
        <row r="13">
          <cell r="G13">
            <v>396</v>
          </cell>
          <cell r="H13">
            <v>308</v>
          </cell>
          <cell r="J13">
            <v>25</v>
          </cell>
        </row>
        <row r="14">
          <cell r="G14">
            <v>81</v>
          </cell>
          <cell r="H14">
            <v>84</v>
          </cell>
          <cell r="J14">
            <v>25</v>
          </cell>
        </row>
        <row r="15">
          <cell r="G15">
            <v>186</v>
          </cell>
          <cell r="H15">
            <v>146</v>
          </cell>
          <cell r="J15">
            <v>25</v>
          </cell>
        </row>
        <row r="16">
          <cell r="G16">
            <v>53</v>
          </cell>
          <cell r="H16">
            <v>65</v>
          </cell>
          <cell r="J16">
            <v>25</v>
          </cell>
        </row>
        <row r="18">
          <cell r="G18">
            <v>241</v>
          </cell>
          <cell r="H18">
            <v>228</v>
          </cell>
          <cell r="J18">
            <v>23</v>
          </cell>
        </row>
        <row r="19">
          <cell r="G19">
            <v>270</v>
          </cell>
          <cell r="H19">
            <v>280</v>
          </cell>
          <cell r="J19">
            <v>25</v>
          </cell>
        </row>
        <row r="20">
          <cell r="G20">
            <v>261</v>
          </cell>
          <cell r="H20">
            <v>225</v>
          </cell>
          <cell r="J20">
            <v>25</v>
          </cell>
        </row>
        <row r="22">
          <cell r="G22">
            <v>38</v>
          </cell>
          <cell r="H22">
            <v>46</v>
          </cell>
          <cell r="J22">
            <v>24</v>
          </cell>
        </row>
        <row r="23">
          <cell r="G23">
            <v>105</v>
          </cell>
          <cell r="H23">
            <v>92</v>
          </cell>
          <cell r="J23">
            <v>25</v>
          </cell>
        </row>
        <row r="24">
          <cell r="G24">
            <v>97</v>
          </cell>
          <cell r="H24">
            <v>112</v>
          </cell>
          <cell r="J24">
            <v>23</v>
          </cell>
        </row>
        <row r="25">
          <cell r="G25">
            <v>117</v>
          </cell>
          <cell r="H25">
            <v>110</v>
          </cell>
          <cell r="J25">
            <v>25</v>
          </cell>
        </row>
        <row r="26">
          <cell r="G26">
            <v>84</v>
          </cell>
          <cell r="H26">
            <v>75</v>
          </cell>
          <cell r="J26">
            <v>25</v>
          </cell>
        </row>
        <row r="27">
          <cell r="G27">
            <v>148</v>
          </cell>
          <cell r="H27">
            <v>114</v>
          </cell>
          <cell r="J27">
            <v>25</v>
          </cell>
        </row>
        <row r="28">
          <cell r="G28">
            <v>180</v>
          </cell>
          <cell r="H28">
            <v>157</v>
          </cell>
          <cell r="J28">
            <v>25</v>
          </cell>
        </row>
        <row r="29">
          <cell r="G29">
            <v>333</v>
          </cell>
          <cell r="H29">
            <v>306</v>
          </cell>
          <cell r="J29">
            <v>25</v>
          </cell>
        </row>
        <row r="30">
          <cell r="G30">
            <v>59</v>
          </cell>
          <cell r="H30">
            <v>61</v>
          </cell>
          <cell r="J30">
            <v>25</v>
          </cell>
        </row>
        <row r="32">
          <cell r="G32">
            <v>349</v>
          </cell>
          <cell r="H32">
            <v>342</v>
          </cell>
          <cell r="J32">
            <v>25</v>
          </cell>
        </row>
        <row r="33">
          <cell r="G33">
            <v>227</v>
          </cell>
          <cell r="H33">
            <v>214</v>
          </cell>
          <cell r="J33">
            <v>25</v>
          </cell>
        </row>
        <row r="34">
          <cell r="G34">
            <v>117</v>
          </cell>
          <cell r="H34">
            <v>133</v>
          </cell>
          <cell r="J34">
            <v>25</v>
          </cell>
        </row>
        <row r="35">
          <cell r="G35">
            <v>276</v>
          </cell>
          <cell r="H35">
            <v>287</v>
          </cell>
          <cell r="J35">
            <v>25</v>
          </cell>
        </row>
        <row r="37">
          <cell r="G37">
            <v>149</v>
          </cell>
          <cell r="H37">
            <v>163</v>
          </cell>
          <cell r="J37">
            <v>25</v>
          </cell>
        </row>
        <row r="38">
          <cell r="G38">
            <v>256</v>
          </cell>
          <cell r="H38">
            <v>246</v>
          </cell>
          <cell r="J38">
            <v>25</v>
          </cell>
        </row>
        <row r="39">
          <cell r="G39">
            <v>87</v>
          </cell>
          <cell r="H39">
            <v>80</v>
          </cell>
          <cell r="J39">
            <v>25</v>
          </cell>
        </row>
        <row r="40">
          <cell r="G40">
            <v>64</v>
          </cell>
          <cell r="H40">
            <v>66</v>
          </cell>
          <cell r="J40">
            <v>25</v>
          </cell>
        </row>
        <row r="41">
          <cell r="G41">
            <v>98</v>
          </cell>
          <cell r="H41">
            <v>75</v>
          </cell>
          <cell r="J41">
            <v>25</v>
          </cell>
        </row>
        <row r="42">
          <cell r="G42">
            <v>84</v>
          </cell>
          <cell r="H42">
            <v>81</v>
          </cell>
          <cell r="J42">
            <v>25</v>
          </cell>
        </row>
        <row r="43">
          <cell r="G43">
            <v>220</v>
          </cell>
          <cell r="H43">
            <v>205</v>
          </cell>
          <cell r="J43">
            <v>25</v>
          </cell>
        </row>
        <row r="45">
          <cell r="G45">
            <v>147</v>
          </cell>
          <cell r="H45">
            <v>126</v>
          </cell>
          <cell r="J45">
            <v>25</v>
          </cell>
        </row>
        <row r="46">
          <cell r="G46">
            <v>0</v>
          </cell>
          <cell r="H46">
            <v>0</v>
          </cell>
          <cell r="J46">
            <v>0</v>
          </cell>
        </row>
        <row r="47">
          <cell r="G47">
            <v>0</v>
          </cell>
          <cell r="H47">
            <v>0</v>
          </cell>
          <cell r="J47">
            <v>25</v>
          </cell>
        </row>
        <row r="48">
          <cell r="G48">
            <v>13</v>
          </cell>
          <cell r="H48">
            <v>11</v>
          </cell>
          <cell r="J48">
            <v>25</v>
          </cell>
        </row>
        <row r="49">
          <cell r="G49">
            <v>61</v>
          </cell>
          <cell r="H49">
            <v>50</v>
          </cell>
          <cell r="J49">
            <v>25</v>
          </cell>
        </row>
        <row r="50">
          <cell r="G50">
            <v>96</v>
          </cell>
          <cell r="H50">
            <v>114</v>
          </cell>
          <cell r="J50">
            <v>25</v>
          </cell>
        </row>
        <row r="51">
          <cell r="G51">
            <v>0</v>
          </cell>
          <cell r="H51">
            <v>0</v>
          </cell>
          <cell r="J51">
            <v>0</v>
          </cell>
        </row>
        <row r="52">
          <cell r="G52">
            <v>0</v>
          </cell>
          <cell r="H52">
            <v>0</v>
          </cell>
          <cell r="J52">
            <v>0</v>
          </cell>
        </row>
        <row r="53">
          <cell r="G53">
            <v>74</v>
          </cell>
          <cell r="H53">
            <v>63</v>
          </cell>
          <cell r="J53">
            <v>25</v>
          </cell>
        </row>
        <row r="54">
          <cell r="G54">
            <v>8</v>
          </cell>
          <cell r="H54">
            <v>6</v>
          </cell>
          <cell r="J54">
            <v>25</v>
          </cell>
        </row>
        <row r="55">
          <cell r="G55">
            <v>56</v>
          </cell>
          <cell r="H55">
            <v>51</v>
          </cell>
          <cell r="J55">
            <v>25</v>
          </cell>
        </row>
        <row r="57">
          <cell r="G57">
            <v>21</v>
          </cell>
          <cell r="H57">
            <v>20</v>
          </cell>
          <cell r="J57">
            <v>25</v>
          </cell>
        </row>
        <row r="58">
          <cell r="G58">
            <v>172</v>
          </cell>
          <cell r="H58">
            <v>174</v>
          </cell>
          <cell r="J58">
            <v>25</v>
          </cell>
        </row>
        <row r="59">
          <cell r="G59">
            <v>203</v>
          </cell>
          <cell r="H59">
            <v>187</v>
          </cell>
          <cell r="J59">
            <v>25</v>
          </cell>
        </row>
        <row r="60">
          <cell r="G60">
            <v>280</v>
          </cell>
          <cell r="H60">
            <v>265</v>
          </cell>
          <cell r="J60">
            <v>25</v>
          </cell>
        </row>
        <row r="61">
          <cell r="G61">
            <v>30</v>
          </cell>
          <cell r="H61">
            <v>34</v>
          </cell>
          <cell r="J61">
            <v>25</v>
          </cell>
        </row>
        <row r="62">
          <cell r="G62">
            <v>280</v>
          </cell>
          <cell r="H62">
            <v>253</v>
          </cell>
          <cell r="J62">
            <v>25</v>
          </cell>
        </row>
        <row r="63">
          <cell r="G63">
            <v>125</v>
          </cell>
          <cell r="H63">
            <v>130</v>
          </cell>
          <cell r="J63">
            <v>25</v>
          </cell>
        </row>
        <row r="64">
          <cell r="G64">
            <v>231</v>
          </cell>
          <cell r="H64">
            <v>239</v>
          </cell>
          <cell r="J64">
            <v>25</v>
          </cell>
        </row>
        <row r="65">
          <cell r="G65">
            <v>28</v>
          </cell>
          <cell r="H65">
            <v>40</v>
          </cell>
          <cell r="J65">
            <v>25</v>
          </cell>
        </row>
        <row r="67">
          <cell r="G67">
            <v>50</v>
          </cell>
          <cell r="H67">
            <v>49</v>
          </cell>
          <cell r="J67">
            <v>25</v>
          </cell>
        </row>
        <row r="68">
          <cell r="G68">
            <v>75</v>
          </cell>
          <cell r="H68">
            <v>61</v>
          </cell>
          <cell r="J68">
            <v>25</v>
          </cell>
        </row>
        <row r="69">
          <cell r="G69">
            <v>49</v>
          </cell>
          <cell r="H69">
            <v>54</v>
          </cell>
          <cell r="J69">
            <v>25</v>
          </cell>
        </row>
        <row r="70">
          <cell r="G70">
            <v>33</v>
          </cell>
          <cell r="H70">
            <v>53</v>
          </cell>
          <cell r="J70">
            <v>25</v>
          </cell>
        </row>
        <row r="71">
          <cell r="G71">
            <v>3</v>
          </cell>
          <cell r="H71">
            <v>5</v>
          </cell>
          <cell r="J71">
            <v>25</v>
          </cell>
        </row>
        <row r="72">
          <cell r="G72">
            <v>118</v>
          </cell>
          <cell r="H72">
            <v>95</v>
          </cell>
          <cell r="J72">
            <v>25</v>
          </cell>
        </row>
        <row r="73">
          <cell r="G73">
            <v>0</v>
          </cell>
          <cell r="H73">
            <v>0</v>
          </cell>
          <cell r="J73">
            <v>25</v>
          </cell>
        </row>
        <row r="74">
          <cell r="G74">
            <v>91</v>
          </cell>
          <cell r="H74">
            <v>76</v>
          </cell>
          <cell r="J74">
            <v>25</v>
          </cell>
        </row>
        <row r="75">
          <cell r="G75">
            <v>52</v>
          </cell>
          <cell r="H75">
            <v>45</v>
          </cell>
          <cell r="J75">
            <v>25</v>
          </cell>
        </row>
        <row r="76">
          <cell r="G76">
            <v>162</v>
          </cell>
          <cell r="H76">
            <v>174</v>
          </cell>
          <cell r="J76">
            <v>25</v>
          </cell>
        </row>
        <row r="77">
          <cell r="G77">
            <v>0</v>
          </cell>
          <cell r="H77">
            <v>0</v>
          </cell>
          <cell r="J77">
            <v>25</v>
          </cell>
        </row>
        <row r="78">
          <cell r="G78">
            <v>164</v>
          </cell>
          <cell r="H78">
            <v>144</v>
          </cell>
          <cell r="J78">
            <v>25</v>
          </cell>
        </row>
        <row r="79">
          <cell r="G79">
            <v>0</v>
          </cell>
          <cell r="H79">
            <v>0</v>
          </cell>
          <cell r="J79">
            <v>25</v>
          </cell>
        </row>
        <row r="80">
          <cell r="G80">
            <v>0</v>
          </cell>
          <cell r="H80">
            <v>0</v>
          </cell>
          <cell r="J80">
            <v>25</v>
          </cell>
        </row>
        <row r="81">
          <cell r="G81">
            <v>125</v>
          </cell>
          <cell r="H81">
            <v>110</v>
          </cell>
          <cell r="J81">
            <v>25</v>
          </cell>
        </row>
        <row r="83">
          <cell r="G83">
            <v>159</v>
          </cell>
          <cell r="H83">
            <v>137</v>
          </cell>
          <cell r="J83">
            <v>25</v>
          </cell>
        </row>
        <row r="84">
          <cell r="G84">
            <v>328</v>
          </cell>
          <cell r="H84">
            <v>307</v>
          </cell>
          <cell r="J84">
            <v>25</v>
          </cell>
        </row>
        <row r="85">
          <cell r="G85">
            <v>207</v>
          </cell>
          <cell r="H85">
            <v>178</v>
          </cell>
          <cell r="J85">
            <v>25</v>
          </cell>
        </row>
        <row r="86">
          <cell r="G86">
            <v>4</v>
          </cell>
          <cell r="H86">
            <v>3</v>
          </cell>
          <cell r="J86">
            <v>25</v>
          </cell>
        </row>
        <row r="87">
          <cell r="G87">
            <v>205</v>
          </cell>
          <cell r="H87">
            <v>204</v>
          </cell>
          <cell r="J87">
            <v>25</v>
          </cell>
        </row>
        <row r="88">
          <cell r="G88">
            <v>171</v>
          </cell>
          <cell r="H88">
            <v>161</v>
          </cell>
          <cell r="J88">
            <v>25</v>
          </cell>
        </row>
        <row r="89">
          <cell r="G89">
            <v>137</v>
          </cell>
          <cell r="H89">
            <v>143</v>
          </cell>
          <cell r="J89">
            <v>25</v>
          </cell>
        </row>
        <row r="90">
          <cell r="G90">
            <v>150</v>
          </cell>
          <cell r="H90">
            <v>161</v>
          </cell>
          <cell r="J90">
            <v>25</v>
          </cell>
        </row>
        <row r="92">
          <cell r="G92">
            <v>324</v>
          </cell>
          <cell r="H92">
            <v>332</v>
          </cell>
          <cell r="J92">
            <v>25</v>
          </cell>
        </row>
        <row r="93">
          <cell r="G93">
            <v>254</v>
          </cell>
          <cell r="H93">
            <v>246</v>
          </cell>
          <cell r="J93">
            <v>25</v>
          </cell>
        </row>
        <row r="94">
          <cell r="G94">
            <v>143</v>
          </cell>
          <cell r="H94">
            <v>144</v>
          </cell>
          <cell r="J94">
            <v>25</v>
          </cell>
        </row>
        <row r="96">
          <cell r="G96">
            <v>46</v>
          </cell>
          <cell r="H96">
            <v>95</v>
          </cell>
          <cell r="J96">
            <v>25</v>
          </cell>
        </row>
        <row r="97">
          <cell r="G97">
            <v>377</v>
          </cell>
          <cell r="H97">
            <v>383</v>
          </cell>
          <cell r="J97">
            <v>25</v>
          </cell>
        </row>
        <row r="98">
          <cell r="G98">
            <v>96</v>
          </cell>
          <cell r="H98">
            <v>216</v>
          </cell>
          <cell r="J98">
            <v>25</v>
          </cell>
        </row>
        <row r="99">
          <cell r="G99">
            <v>214</v>
          </cell>
          <cell r="H99">
            <v>415</v>
          </cell>
          <cell r="J99">
            <v>25</v>
          </cell>
        </row>
        <row r="100">
          <cell r="G100">
            <v>157</v>
          </cell>
          <cell r="H100">
            <v>143</v>
          </cell>
          <cell r="J100">
            <v>25</v>
          </cell>
        </row>
        <row r="101">
          <cell r="G101">
            <v>26</v>
          </cell>
          <cell r="H101">
            <v>19</v>
          </cell>
          <cell r="J101">
            <v>25</v>
          </cell>
        </row>
        <row r="102">
          <cell r="G102">
            <v>422</v>
          </cell>
          <cell r="H102">
            <v>375</v>
          </cell>
          <cell r="J102">
            <v>25</v>
          </cell>
        </row>
        <row r="103">
          <cell r="G103">
            <v>180</v>
          </cell>
          <cell r="H103">
            <v>172</v>
          </cell>
          <cell r="J103">
            <v>25</v>
          </cell>
        </row>
        <row r="104">
          <cell r="G104">
            <v>536</v>
          </cell>
          <cell r="H104">
            <v>531</v>
          </cell>
          <cell r="J104">
            <v>25</v>
          </cell>
        </row>
        <row r="106">
          <cell r="G106">
            <v>38</v>
          </cell>
          <cell r="H106">
            <v>41</v>
          </cell>
          <cell r="J106">
            <v>23</v>
          </cell>
        </row>
        <row r="107">
          <cell r="G107">
            <v>70</v>
          </cell>
          <cell r="H107">
            <v>84</v>
          </cell>
          <cell r="J107">
            <v>25</v>
          </cell>
        </row>
        <row r="108">
          <cell r="G108">
            <v>328</v>
          </cell>
          <cell r="H108">
            <v>328</v>
          </cell>
          <cell r="J108">
            <v>24</v>
          </cell>
        </row>
        <row r="109">
          <cell r="G109">
            <v>99</v>
          </cell>
          <cell r="H109">
            <v>141</v>
          </cell>
          <cell r="J109">
            <v>25</v>
          </cell>
        </row>
        <row r="110">
          <cell r="G110">
            <v>131</v>
          </cell>
          <cell r="H110">
            <v>131</v>
          </cell>
          <cell r="J110">
            <v>24</v>
          </cell>
        </row>
        <row r="111">
          <cell r="G111">
            <v>110</v>
          </cell>
          <cell r="H111">
            <v>115</v>
          </cell>
          <cell r="J111">
            <v>25</v>
          </cell>
        </row>
        <row r="112">
          <cell r="G112">
            <v>36</v>
          </cell>
          <cell r="H112">
            <v>51</v>
          </cell>
          <cell r="J112">
            <v>25</v>
          </cell>
        </row>
        <row r="113">
          <cell r="G113">
            <v>234</v>
          </cell>
          <cell r="H113">
            <v>250</v>
          </cell>
          <cell r="J113">
            <v>23</v>
          </cell>
        </row>
        <row r="114">
          <cell r="G114">
            <v>79</v>
          </cell>
          <cell r="H114">
            <v>66</v>
          </cell>
          <cell r="J114">
            <v>25</v>
          </cell>
        </row>
        <row r="115">
          <cell r="G115">
            <v>140</v>
          </cell>
          <cell r="H115">
            <v>121</v>
          </cell>
          <cell r="J115">
            <v>25</v>
          </cell>
        </row>
        <row r="117">
          <cell r="G117">
            <v>82</v>
          </cell>
          <cell r="H117">
            <v>68</v>
          </cell>
          <cell r="J117">
            <v>25</v>
          </cell>
        </row>
        <row r="118">
          <cell r="G118">
            <v>234</v>
          </cell>
          <cell r="H118">
            <v>238</v>
          </cell>
          <cell r="J118">
            <v>25</v>
          </cell>
        </row>
        <row r="119">
          <cell r="G119">
            <v>191</v>
          </cell>
          <cell r="H119">
            <v>190</v>
          </cell>
          <cell r="J119">
            <v>25</v>
          </cell>
        </row>
        <row r="120">
          <cell r="G120">
            <v>491</v>
          </cell>
          <cell r="H120">
            <v>488</v>
          </cell>
          <cell r="J120">
            <v>25</v>
          </cell>
        </row>
        <row r="121">
          <cell r="G121">
            <v>189</v>
          </cell>
          <cell r="H121">
            <v>181</v>
          </cell>
          <cell r="J121">
            <v>25</v>
          </cell>
        </row>
        <row r="122">
          <cell r="G122">
            <v>453</v>
          </cell>
          <cell r="H122">
            <v>472</v>
          </cell>
          <cell r="J122">
            <v>25</v>
          </cell>
        </row>
        <row r="124">
          <cell r="D124">
            <v>18162</v>
          </cell>
          <cell r="E124">
            <v>17690</v>
          </cell>
          <cell r="G124">
            <v>15564</v>
          </cell>
          <cell r="H124">
            <v>15464</v>
          </cell>
          <cell r="J124">
            <v>24.32626262626263</v>
          </cell>
        </row>
      </sheetData>
      <sheetData sheetId="54">
        <row r="5">
          <cell r="K5">
            <v>41</v>
          </cell>
        </row>
        <row r="6">
          <cell r="K6">
            <v>46</v>
          </cell>
        </row>
        <row r="7">
          <cell r="K7">
            <v>70</v>
          </cell>
        </row>
        <row r="8">
          <cell r="K8">
            <v>65</v>
          </cell>
        </row>
        <row r="9">
          <cell r="K9">
            <v>54</v>
          </cell>
        </row>
        <row r="10">
          <cell r="K10">
            <v>76</v>
          </cell>
        </row>
        <row r="11">
          <cell r="K11">
            <v>74</v>
          </cell>
        </row>
        <row r="12">
          <cell r="K12">
            <v>90</v>
          </cell>
        </row>
        <row r="13">
          <cell r="K13">
            <v>49</v>
          </cell>
        </row>
        <row r="14">
          <cell r="K14">
            <v>45</v>
          </cell>
        </row>
        <row r="15">
          <cell r="K15">
            <v>52</v>
          </cell>
        </row>
        <row r="16">
          <cell r="K16">
            <v>662</v>
          </cell>
        </row>
        <row r="17">
          <cell r="K17">
            <v>95</v>
          </cell>
        </row>
        <row r="18">
          <cell r="K18">
            <v>82</v>
          </cell>
        </row>
        <row r="19">
          <cell r="K19">
            <v>92</v>
          </cell>
        </row>
        <row r="20">
          <cell r="K20">
            <v>269</v>
          </cell>
        </row>
        <row r="21">
          <cell r="K21">
            <v>19</v>
          </cell>
        </row>
        <row r="22">
          <cell r="K22">
            <v>31</v>
          </cell>
        </row>
        <row r="23">
          <cell r="K23">
            <v>38</v>
          </cell>
        </row>
        <row r="24">
          <cell r="K24">
            <v>34</v>
          </cell>
        </row>
        <row r="25">
          <cell r="K25">
            <v>34</v>
          </cell>
        </row>
        <row r="26">
          <cell r="K26">
            <v>61</v>
          </cell>
        </row>
        <row r="27">
          <cell r="K27">
            <v>42</v>
          </cell>
        </row>
        <row r="28">
          <cell r="K28">
            <v>76</v>
          </cell>
        </row>
        <row r="29">
          <cell r="K29">
            <v>17</v>
          </cell>
        </row>
        <row r="30">
          <cell r="K30">
            <v>352</v>
          </cell>
        </row>
        <row r="31">
          <cell r="K31">
            <v>96</v>
          </cell>
        </row>
        <row r="32">
          <cell r="K32">
            <v>62</v>
          </cell>
        </row>
        <row r="33">
          <cell r="K33">
            <v>45</v>
          </cell>
        </row>
        <row r="34">
          <cell r="K34">
            <v>63</v>
          </cell>
        </row>
        <row r="35">
          <cell r="K35">
            <v>266</v>
          </cell>
        </row>
        <row r="36">
          <cell r="K36">
            <v>67</v>
          </cell>
        </row>
        <row r="37">
          <cell r="K37">
            <v>64</v>
          </cell>
        </row>
        <row r="38">
          <cell r="K38">
            <v>18</v>
          </cell>
        </row>
        <row r="39">
          <cell r="K39">
            <v>14</v>
          </cell>
        </row>
        <row r="40">
          <cell r="K40">
            <v>21</v>
          </cell>
        </row>
        <row r="41">
          <cell r="K41">
            <v>26</v>
          </cell>
        </row>
        <row r="42">
          <cell r="K42">
            <v>33</v>
          </cell>
        </row>
        <row r="43">
          <cell r="K43">
            <v>243</v>
          </cell>
        </row>
        <row r="44">
          <cell r="K44">
            <v>11</v>
          </cell>
        </row>
        <row r="45">
          <cell r="K45">
            <v>10</v>
          </cell>
        </row>
        <row r="46">
          <cell r="K46">
            <v>10</v>
          </cell>
        </row>
        <row r="47">
          <cell r="K47">
            <v>0</v>
          </cell>
        </row>
        <row r="48">
          <cell r="K48">
            <v>16</v>
          </cell>
        </row>
        <row r="49">
          <cell r="K49">
            <v>13</v>
          </cell>
        </row>
        <row r="50">
          <cell r="K50">
            <v>11</v>
          </cell>
        </row>
        <row r="51">
          <cell r="K51">
            <v>9</v>
          </cell>
        </row>
        <row r="52">
          <cell r="K52">
            <v>8</v>
          </cell>
        </row>
        <row r="53">
          <cell r="K53">
            <v>5</v>
          </cell>
        </row>
        <row r="54">
          <cell r="K54">
            <v>6</v>
          </cell>
        </row>
        <row r="55">
          <cell r="K55">
            <v>99</v>
          </cell>
        </row>
        <row r="56">
          <cell r="K56">
            <v>13</v>
          </cell>
        </row>
        <row r="57">
          <cell r="K57">
            <v>61</v>
          </cell>
        </row>
        <row r="58">
          <cell r="K58">
            <v>59</v>
          </cell>
        </row>
        <row r="59">
          <cell r="K59">
            <v>54</v>
          </cell>
        </row>
        <row r="60">
          <cell r="K60">
            <v>21</v>
          </cell>
        </row>
        <row r="61">
          <cell r="K61">
            <v>61</v>
          </cell>
        </row>
        <row r="62">
          <cell r="K62">
            <v>48</v>
          </cell>
        </row>
        <row r="63">
          <cell r="K63">
            <v>60</v>
          </cell>
        </row>
        <row r="64">
          <cell r="K64">
            <v>5</v>
          </cell>
        </row>
        <row r="65">
          <cell r="K65">
            <v>382</v>
          </cell>
        </row>
        <row r="66">
          <cell r="K66">
            <v>37</v>
          </cell>
        </row>
        <row r="67">
          <cell r="K67">
            <v>32</v>
          </cell>
        </row>
        <row r="68">
          <cell r="K68">
            <v>42</v>
          </cell>
        </row>
        <row r="69">
          <cell r="K69">
            <v>26</v>
          </cell>
        </row>
        <row r="70">
          <cell r="K70">
            <v>16</v>
          </cell>
        </row>
        <row r="71">
          <cell r="K71">
            <v>51</v>
          </cell>
        </row>
        <row r="72">
          <cell r="K72">
            <v>57</v>
          </cell>
        </row>
        <row r="73">
          <cell r="K73">
            <v>65</v>
          </cell>
        </row>
        <row r="74">
          <cell r="K74">
            <v>34</v>
          </cell>
        </row>
        <row r="75">
          <cell r="K75">
            <v>84</v>
          </cell>
        </row>
        <row r="76">
          <cell r="K76">
            <v>76</v>
          </cell>
        </row>
        <row r="77">
          <cell r="K77">
            <v>70</v>
          </cell>
        </row>
        <row r="78">
          <cell r="K78">
            <v>60</v>
          </cell>
        </row>
        <row r="79">
          <cell r="K79">
            <v>33</v>
          </cell>
        </row>
        <row r="80">
          <cell r="K80">
            <v>75</v>
          </cell>
        </row>
        <row r="81">
          <cell r="K81">
            <v>758</v>
          </cell>
        </row>
        <row r="82">
          <cell r="K82">
            <v>29</v>
          </cell>
        </row>
        <row r="83">
          <cell r="K83">
            <v>74</v>
          </cell>
        </row>
        <row r="84">
          <cell r="K84">
            <v>53</v>
          </cell>
        </row>
        <row r="85">
          <cell r="K85">
            <v>32</v>
          </cell>
        </row>
        <row r="86">
          <cell r="K86">
            <v>77</v>
          </cell>
        </row>
        <row r="87">
          <cell r="K87">
            <v>73</v>
          </cell>
        </row>
        <row r="88">
          <cell r="K88">
            <v>56</v>
          </cell>
        </row>
        <row r="89">
          <cell r="K89">
            <v>52</v>
          </cell>
        </row>
        <row r="90">
          <cell r="K90">
            <v>446</v>
          </cell>
        </row>
        <row r="91">
          <cell r="K91">
            <v>73</v>
          </cell>
        </row>
        <row r="92">
          <cell r="K92">
            <v>97</v>
          </cell>
        </row>
        <row r="93">
          <cell r="K93">
            <v>61</v>
          </cell>
        </row>
        <row r="94">
          <cell r="K94">
            <v>231</v>
          </cell>
        </row>
        <row r="95">
          <cell r="K95">
            <v>49</v>
          </cell>
        </row>
        <row r="96">
          <cell r="K96">
            <v>95</v>
          </cell>
        </row>
        <row r="97">
          <cell r="K97">
            <v>64</v>
          </cell>
        </row>
        <row r="98">
          <cell r="K98">
            <v>83</v>
          </cell>
        </row>
        <row r="99">
          <cell r="K99">
            <v>73</v>
          </cell>
        </row>
        <row r="100">
          <cell r="K100">
            <v>81</v>
          </cell>
        </row>
        <row r="101">
          <cell r="K101">
            <v>89</v>
          </cell>
        </row>
        <row r="102">
          <cell r="K102">
            <v>60</v>
          </cell>
        </row>
        <row r="103">
          <cell r="K103">
            <v>124</v>
          </cell>
        </row>
        <row r="104">
          <cell r="K104">
            <v>718</v>
          </cell>
        </row>
        <row r="105">
          <cell r="K105">
            <v>10</v>
          </cell>
        </row>
        <row r="106">
          <cell r="K106">
            <v>41</v>
          </cell>
        </row>
        <row r="107">
          <cell r="K107">
            <v>29</v>
          </cell>
        </row>
        <row r="108">
          <cell r="K108">
            <v>9</v>
          </cell>
        </row>
        <row r="109">
          <cell r="K109">
            <v>26</v>
          </cell>
        </row>
        <row r="110">
          <cell r="K110">
            <v>16</v>
          </cell>
        </row>
        <row r="111">
          <cell r="K111">
            <v>6</v>
          </cell>
        </row>
        <row r="112">
          <cell r="K112">
            <v>23</v>
          </cell>
        </row>
        <row r="113">
          <cell r="K113">
            <v>5</v>
          </cell>
        </row>
        <row r="114">
          <cell r="K114">
            <v>24</v>
          </cell>
        </row>
        <row r="115">
          <cell r="K115">
            <v>189</v>
          </cell>
        </row>
        <row r="116">
          <cell r="K116">
            <v>35</v>
          </cell>
        </row>
        <row r="117">
          <cell r="K117">
            <v>51</v>
          </cell>
        </row>
        <row r="118">
          <cell r="K118">
            <v>46</v>
          </cell>
        </row>
        <row r="119">
          <cell r="K119">
            <v>119</v>
          </cell>
        </row>
        <row r="120">
          <cell r="K120">
            <v>46</v>
          </cell>
        </row>
        <row r="121">
          <cell r="K121">
            <v>76</v>
          </cell>
        </row>
        <row r="122">
          <cell r="K122">
            <v>373</v>
          </cell>
        </row>
        <row r="123">
          <cell r="K123">
            <v>4988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36"/>
  <sheetViews>
    <sheetView tabSelected="1" view="pageBreakPreview" zoomScale="60" zoomScalePageLayoutView="0" workbookViewId="0" topLeftCell="A1">
      <selection activeCell="A1" sqref="A1:U1"/>
    </sheetView>
  </sheetViews>
  <sheetFormatPr defaultColWidth="14.421875" defaultRowHeight="15" customHeight="1"/>
  <cols>
    <col min="1" max="1" width="6.8515625" style="2" customWidth="1"/>
    <col min="2" max="2" width="7.8515625" style="2" customWidth="1"/>
    <col min="3" max="3" width="16.8515625" style="2" customWidth="1"/>
    <col min="4" max="4" width="8.7109375" style="2" customWidth="1"/>
    <col min="5" max="5" width="9.28125" style="2" customWidth="1"/>
    <col min="6" max="6" width="12.57421875" style="2" customWidth="1"/>
    <col min="7" max="7" width="11.57421875" style="2" customWidth="1"/>
    <col min="8" max="8" width="11.140625" style="2" customWidth="1"/>
    <col min="9" max="9" width="10.7109375" style="2" customWidth="1"/>
    <col min="10" max="10" width="11.28125" style="2" customWidth="1"/>
    <col min="11" max="11" width="12.140625" style="2" customWidth="1"/>
    <col min="12" max="12" width="10.8515625" style="2" customWidth="1"/>
    <col min="13" max="13" width="10.7109375" style="2" customWidth="1"/>
    <col min="14" max="14" width="8.7109375" style="2" customWidth="1"/>
    <col min="15" max="15" width="6.00390625" style="2" customWidth="1"/>
    <col min="16" max="16" width="6.8515625" style="2" customWidth="1"/>
    <col min="17" max="17" width="10.7109375" style="2" customWidth="1"/>
    <col min="18" max="18" width="6.57421875" style="2" hidden="1" customWidth="1"/>
    <col min="19" max="19" width="8.8515625" style="2" customWidth="1"/>
    <col min="20" max="20" width="7.8515625" style="2" customWidth="1"/>
    <col min="21" max="21" width="11.7109375" style="2" customWidth="1"/>
    <col min="22" max="22" width="7.140625" style="2" customWidth="1"/>
    <col min="23" max="23" width="9.421875" style="2" customWidth="1"/>
    <col min="24" max="24" width="7.421875" style="2" customWidth="1"/>
    <col min="25" max="25" width="8.421875" style="2" customWidth="1"/>
    <col min="26" max="26" width="10.140625" style="2" customWidth="1"/>
    <col min="27" max="27" width="8.57421875" style="2" customWidth="1"/>
    <col min="28" max="37" width="20.7109375" style="2" customWidth="1"/>
    <col min="38" max="16384" width="14.421875" style="2" customWidth="1"/>
  </cols>
  <sheetData>
    <row r="1" spans="1:37" ht="16.5" customHeight="1">
      <c r="A1" s="228" t="s">
        <v>301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185"/>
      <c r="W1" s="185"/>
      <c r="X1" s="185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</row>
    <row r="2" spans="1:37" ht="16.5" customHeight="1">
      <c r="A2" s="229" t="s">
        <v>302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185"/>
      <c r="W2" s="185"/>
      <c r="X2" s="185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</row>
    <row r="3" spans="1:37" ht="16.5" customHeight="1">
      <c r="A3" s="187"/>
      <c r="B3" s="187"/>
      <c r="C3" s="188"/>
      <c r="D3" s="188"/>
      <c r="E3" s="188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6" t="s">
        <v>2</v>
      </c>
      <c r="R3" s="231">
        <f>'[1]Format I'!N3</f>
        <v>44634</v>
      </c>
      <c r="S3" s="225"/>
      <c r="T3" s="225"/>
      <c r="U3" s="225"/>
      <c r="V3" s="185"/>
      <c r="W3" s="185"/>
      <c r="X3" s="185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</row>
    <row r="4" spans="1:37" ht="16.5" customHeight="1">
      <c r="A4" s="232" t="s">
        <v>191</v>
      </c>
      <c r="B4" s="220" t="s">
        <v>192</v>
      </c>
      <c r="C4" s="233" t="s">
        <v>303</v>
      </c>
      <c r="D4" s="223" t="s">
        <v>194</v>
      </c>
      <c r="E4" s="223" t="s">
        <v>195</v>
      </c>
      <c r="F4" s="234" t="s">
        <v>196</v>
      </c>
      <c r="G4" s="226"/>
      <c r="H4" s="234" t="s">
        <v>197</v>
      </c>
      <c r="I4" s="225"/>
      <c r="J4" s="226"/>
      <c r="K4" s="227" t="s">
        <v>198</v>
      </c>
      <c r="L4" s="225"/>
      <c r="M4" s="226"/>
      <c r="N4" s="227" t="s">
        <v>199</v>
      </c>
      <c r="O4" s="225"/>
      <c r="P4" s="226"/>
      <c r="Q4" s="227" t="s">
        <v>200</v>
      </c>
      <c r="R4" s="225"/>
      <c r="S4" s="225"/>
      <c r="T4" s="225"/>
      <c r="U4" s="226"/>
      <c r="V4" s="185"/>
      <c r="W4" s="185"/>
      <c r="X4" s="185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</row>
    <row r="5" spans="1:37" ht="94.5" customHeight="1">
      <c r="A5" s="222"/>
      <c r="B5" s="222"/>
      <c r="C5" s="222"/>
      <c r="D5" s="222"/>
      <c r="E5" s="222"/>
      <c r="F5" s="190" t="s">
        <v>304</v>
      </c>
      <c r="G5" s="190" t="s">
        <v>202</v>
      </c>
      <c r="H5" s="190" t="s">
        <v>203</v>
      </c>
      <c r="I5" s="190" t="s">
        <v>204</v>
      </c>
      <c r="J5" s="190" t="s">
        <v>202</v>
      </c>
      <c r="K5" s="190" t="s">
        <v>205</v>
      </c>
      <c r="L5" s="191" t="s">
        <v>206</v>
      </c>
      <c r="M5" s="191" t="s">
        <v>207</v>
      </c>
      <c r="N5" s="191" t="s">
        <v>208</v>
      </c>
      <c r="O5" s="191" t="s">
        <v>209</v>
      </c>
      <c r="P5" s="191" t="s">
        <v>210</v>
      </c>
      <c r="Q5" s="191" t="s">
        <v>211</v>
      </c>
      <c r="R5" s="191" t="s">
        <v>212</v>
      </c>
      <c r="S5" s="191" t="s">
        <v>213</v>
      </c>
      <c r="T5" s="191" t="s">
        <v>214</v>
      </c>
      <c r="U5" s="191" t="s">
        <v>215</v>
      </c>
      <c r="V5" s="192"/>
      <c r="W5" s="192"/>
      <c r="X5" s="192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</row>
    <row r="6" spans="1:37" ht="19.5" customHeight="1">
      <c r="A6" s="194">
        <v>1</v>
      </c>
      <c r="B6" s="195">
        <v>2</v>
      </c>
      <c r="C6" s="196">
        <v>3</v>
      </c>
      <c r="D6" s="196">
        <v>4</v>
      </c>
      <c r="E6" s="196">
        <v>5</v>
      </c>
      <c r="F6" s="196">
        <v>6</v>
      </c>
      <c r="G6" s="196">
        <v>7</v>
      </c>
      <c r="H6" s="196">
        <v>8</v>
      </c>
      <c r="I6" s="196">
        <v>9</v>
      </c>
      <c r="J6" s="196">
        <v>10</v>
      </c>
      <c r="K6" s="196">
        <v>11</v>
      </c>
      <c r="L6" s="196">
        <v>12</v>
      </c>
      <c r="M6" s="196">
        <v>13</v>
      </c>
      <c r="N6" s="196">
        <v>14</v>
      </c>
      <c r="O6" s="196">
        <v>15</v>
      </c>
      <c r="P6" s="196">
        <v>16</v>
      </c>
      <c r="Q6" s="196">
        <v>17</v>
      </c>
      <c r="R6" s="196">
        <v>18</v>
      </c>
      <c r="S6" s="196">
        <v>19</v>
      </c>
      <c r="T6" s="196">
        <v>20</v>
      </c>
      <c r="U6" s="197">
        <v>21</v>
      </c>
      <c r="V6" s="185"/>
      <c r="W6" s="185"/>
      <c r="X6" s="185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</row>
    <row r="7" spans="1:37" ht="16.5">
      <c r="A7" s="195">
        <v>1</v>
      </c>
      <c r="B7" s="220" t="s">
        <v>17</v>
      </c>
      <c r="C7" s="198" t="s">
        <v>18</v>
      </c>
      <c r="D7" s="196">
        <f>'[1]Format-I mini'!H5</f>
        <v>42</v>
      </c>
      <c r="E7" s="196">
        <f>'[1]4amini'!$AC$11</f>
        <v>42</v>
      </c>
      <c r="F7" s="196">
        <f>'[1]survey main mini'!AL3</f>
        <v>985</v>
      </c>
      <c r="G7" s="196">
        <f>'[1]survey main mini'!AM3</f>
        <v>158</v>
      </c>
      <c r="H7" s="196">
        <f>'[1]4amini'!AD11</f>
        <v>429</v>
      </c>
      <c r="I7" s="196">
        <f>'[1]4amini'!AE11</f>
        <v>292</v>
      </c>
      <c r="J7" s="196">
        <f>'[1]4amini'!AF11</f>
        <v>158</v>
      </c>
      <c r="K7" s="196">
        <f>IF('[1]6mini'!J6&gt;=21,'Format II mini'!D7,0)</f>
        <v>42</v>
      </c>
      <c r="L7" s="196">
        <f>'[1]6mini'!G6</f>
        <v>136</v>
      </c>
      <c r="M7" s="196">
        <f>'[1]6mini'!H6</f>
        <v>156</v>
      </c>
      <c r="N7" s="196">
        <f>'[1]3amini'!G7</f>
        <v>19</v>
      </c>
      <c r="O7" s="196">
        <f aca="true" t="shared" si="0" ref="O7:O17">+Y7+Z7</f>
        <v>0</v>
      </c>
      <c r="P7" s="196">
        <f aca="true" t="shared" si="1" ref="P7:P17">AA7</f>
        <v>0</v>
      </c>
      <c r="Q7" s="196">
        <f>'[1]5amini'!K5</f>
        <v>811</v>
      </c>
      <c r="R7" s="196">
        <v>0</v>
      </c>
      <c r="S7" s="196">
        <f>'[1]5amini'!K6</f>
        <v>4</v>
      </c>
      <c r="T7" s="196">
        <f>'[1]5amini'!K7</f>
        <v>1</v>
      </c>
      <c r="U7" s="196">
        <f aca="true" t="shared" si="2" ref="U7:U17">SUM(Q7:T7)</f>
        <v>816</v>
      </c>
      <c r="V7" s="185">
        <f aca="true" t="shared" si="3" ref="V7:V125">+D7-K7</f>
        <v>0</v>
      </c>
      <c r="W7" s="185">
        <f aca="true" t="shared" si="4" ref="W7:W125">+L7+M7</f>
        <v>292</v>
      </c>
      <c r="X7" s="185" t="str">
        <f aca="true" t="shared" si="5" ref="X7:X125">IF(W7&gt;=I7,"t","f")</f>
        <v>t</v>
      </c>
      <c r="Y7" s="186">
        <f>'[1]3bmini'!O5</f>
        <v>0</v>
      </c>
      <c r="Z7" s="186">
        <f>'[1]3bmini'!P6</f>
        <v>0</v>
      </c>
      <c r="AA7" s="186">
        <f>'[1]3bmini'!Q7</f>
        <v>0</v>
      </c>
      <c r="AB7" s="186"/>
      <c r="AC7" s="186"/>
      <c r="AD7" s="186"/>
      <c r="AE7" s="186"/>
      <c r="AF7" s="186"/>
      <c r="AG7" s="186"/>
      <c r="AH7" s="186"/>
      <c r="AI7" s="186"/>
      <c r="AJ7" s="186"/>
      <c r="AK7" s="186"/>
    </row>
    <row r="8" spans="1:37" ht="16.5">
      <c r="A8" s="195"/>
      <c r="B8" s="221"/>
      <c r="C8" s="198" t="s">
        <v>20</v>
      </c>
      <c r="D8" s="196">
        <f>'[1]Format-I mini'!H6</f>
        <v>46</v>
      </c>
      <c r="E8" s="196">
        <f>'[1]4amini'!$AC$17</f>
        <v>46</v>
      </c>
      <c r="F8" s="196">
        <f>'[1]survey main mini'!AL4</f>
        <v>735</v>
      </c>
      <c r="G8" s="196">
        <f>'[1]survey main mini'!AM4</f>
        <v>139</v>
      </c>
      <c r="H8" s="196">
        <f>'[1]4amini'!AD17</f>
        <v>365</v>
      </c>
      <c r="I8" s="196">
        <f>'[1]4amini'!AE17</f>
        <v>270</v>
      </c>
      <c r="J8" s="196">
        <f>'[1]4amini'!AF17</f>
        <v>120</v>
      </c>
      <c r="K8" s="196">
        <f>IF('[1]6mini'!J7&gt;=21,'Format II mini'!D8,0)</f>
        <v>46</v>
      </c>
      <c r="L8" s="196">
        <f>'[1]6mini'!G7</f>
        <v>135</v>
      </c>
      <c r="M8" s="196">
        <f>'[1]6mini'!H7</f>
        <v>120</v>
      </c>
      <c r="N8" s="196">
        <f>'[1]3amini'!G10</f>
        <v>9</v>
      </c>
      <c r="O8" s="196">
        <f t="shared" si="0"/>
        <v>0</v>
      </c>
      <c r="P8" s="196">
        <f t="shared" si="1"/>
        <v>0</v>
      </c>
      <c r="Q8" s="196">
        <f>'[1]5amini'!K9</f>
        <v>607</v>
      </c>
      <c r="R8" s="196">
        <v>0</v>
      </c>
      <c r="S8" s="196">
        <f>'[1]5amini'!K10</f>
        <v>0</v>
      </c>
      <c r="T8" s="196">
        <f>'[1]5amini'!K11</f>
        <v>0</v>
      </c>
      <c r="U8" s="196">
        <f t="shared" si="2"/>
        <v>607</v>
      </c>
      <c r="V8" s="185">
        <f t="shared" si="3"/>
        <v>0</v>
      </c>
      <c r="W8" s="185">
        <f t="shared" si="4"/>
        <v>255</v>
      </c>
      <c r="X8" s="185" t="str">
        <f t="shared" si="5"/>
        <v>f</v>
      </c>
      <c r="Y8" s="186">
        <f>'[1]3bmini'!O9</f>
        <v>0</v>
      </c>
      <c r="Z8" s="186">
        <f>'[1]3bmini'!P10</f>
        <v>0</v>
      </c>
      <c r="AA8" s="186">
        <f>'[1]3bmini'!Q11</f>
        <v>0</v>
      </c>
      <c r="AB8" s="186"/>
      <c r="AC8" s="186"/>
      <c r="AD8" s="186"/>
      <c r="AE8" s="186"/>
      <c r="AF8" s="186"/>
      <c r="AG8" s="186"/>
      <c r="AH8" s="186"/>
      <c r="AI8" s="186"/>
      <c r="AJ8" s="186"/>
      <c r="AK8" s="186"/>
    </row>
    <row r="9" spans="1:37" ht="16.5">
      <c r="A9" s="195"/>
      <c r="B9" s="221"/>
      <c r="C9" s="198" t="s">
        <v>21</v>
      </c>
      <c r="D9" s="196">
        <f>'[1]Format-I mini'!H7</f>
        <v>71</v>
      </c>
      <c r="E9" s="196">
        <f>'[1]4amini'!$AC$23</f>
        <v>66</v>
      </c>
      <c r="F9" s="196">
        <f>'[1]survey main mini'!AL5</f>
        <v>933</v>
      </c>
      <c r="G9" s="196">
        <f>'[1]survey main mini'!AM5</f>
        <v>172</v>
      </c>
      <c r="H9" s="196">
        <f>'[1]4amini'!AD23</f>
        <v>455</v>
      </c>
      <c r="I9" s="196">
        <f>'[1]4amini'!AE23</f>
        <v>316</v>
      </c>
      <c r="J9" s="196">
        <f>'[1]4amini'!AF23</f>
        <v>162</v>
      </c>
      <c r="K9" s="196">
        <f>IF('[1]6mini'!J8&gt;=21,'Format II mini'!D9,0)</f>
        <v>71</v>
      </c>
      <c r="L9" s="196">
        <f>'[1]6mini'!G8</f>
        <v>166</v>
      </c>
      <c r="M9" s="196">
        <f>'[1]6mini'!H8</f>
        <v>150</v>
      </c>
      <c r="N9" s="196">
        <f>'[1]3amini'!G13</f>
        <v>8</v>
      </c>
      <c r="O9" s="196">
        <f t="shared" si="0"/>
        <v>0</v>
      </c>
      <c r="P9" s="196">
        <f t="shared" si="1"/>
        <v>0</v>
      </c>
      <c r="Q9" s="196">
        <f>'[1]5amini'!K13</f>
        <v>843</v>
      </c>
      <c r="R9" s="196">
        <v>0</v>
      </c>
      <c r="S9" s="196">
        <f>'[1]5amini'!K14</f>
        <v>2</v>
      </c>
      <c r="T9" s="196">
        <f>'[1]5amini'!K15</f>
        <v>0</v>
      </c>
      <c r="U9" s="196">
        <f t="shared" si="2"/>
        <v>845</v>
      </c>
      <c r="V9" s="185">
        <f t="shared" si="3"/>
        <v>0</v>
      </c>
      <c r="W9" s="185">
        <f t="shared" si="4"/>
        <v>316</v>
      </c>
      <c r="X9" s="185" t="str">
        <f t="shared" si="5"/>
        <v>t</v>
      </c>
      <c r="Y9" s="186">
        <f>'[1]3bmini'!O13</f>
        <v>0</v>
      </c>
      <c r="Z9" s="186">
        <f>'[1]3bmini'!P14</f>
        <v>0</v>
      </c>
      <c r="AA9" s="186">
        <f>'[1]3bmini'!Q15</f>
        <v>0</v>
      </c>
      <c r="AB9" s="186"/>
      <c r="AC9" s="186"/>
      <c r="AD9" s="186"/>
      <c r="AE9" s="186"/>
      <c r="AF9" s="186"/>
      <c r="AG9" s="186"/>
      <c r="AH9" s="186"/>
      <c r="AI9" s="186"/>
      <c r="AJ9" s="186"/>
      <c r="AK9" s="186"/>
    </row>
    <row r="10" spans="1:37" ht="16.5">
      <c r="A10" s="195"/>
      <c r="B10" s="221"/>
      <c r="C10" s="198" t="s">
        <v>23</v>
      </c>
      <c r="D10" s="196">
        <f>'[1]Format-I mini'!H8</f>
        <v>66</v>
      </c>
      <c r="E10" s="196">
        <f>'[1]4amini'!$AC$29</f>
        <v>58</v>
      </c>
      <c r="F10" s="196">
        <f>'[1]survey main mini'!AL6</f>
        <v>1107</v>
      </c>
      <c r="G10" s="196">
        <f>'[1]survey main mini'!AM6</f>
        <v>258</v>
      </c>
      <c r="H10" s="196">
        <f>'[1]4amini'!AD29</f>
        <v>460</v>
      </c>
      <c r="I10" s="196">
        <f>'[1]4amini'!AE29</f>
        <v>366</v>
      </c>
      <c r="J10" s="196">
        <f>'[1]4amini'!AF29</f>
        <v>224</v>
      </c>
      <c r="K10" s="196">
        <f>IF('[1]6mini'!J9&gt;=21,'Format II mini'!D10,0)</f>
        <v>66</v>
      </c>
      <c r="L10" s="196">
        <f>'[1]6mini'!G9</f>
        <v>176</v>
      </c>
      <c r="M10" s="196">
        <f>'[1]6mini'!H9</f>
        <v>190</v>
      </c>
      <c r="N10" s="196">
        <f>'[1]3amini'!G16</f>
        <v>16</v>
      </c>
      <c r="O10" s="196">
        <f t="shared" si="0"/>
        <v>0</v>
      </c>
      <c r="P10" s="196">
        <f t="shared" si="1"/>
        <v>0</v>
      </c>
      <c r="Q10" s="196">
        <f>'[1]5amini'!K17</f>
        <v>943</v>
      </c>
      <c r="R10" s="196">
        <v>0</v>
      </c>
      <c r="S10" s="196">
        <f>'[1]5amini'!K18</f>
        <v>3</v>
      </c>
      <c r="T10" s="196">
        <f>'[1]5amini'!K19</f>
        <v>0</v>
      </c>
      <c r="U10" s="196">
        <f t="shared" si="2"/>
        <v>946</v>
      </c>
      <c r="V10" s="185">
        <f t="shared" si="3"/>
        <v>0</v>
      </c>
      <c r="W10" s="185">
        <f t="shared" si="4"/>
        <v>366</v>
      </c>
      <c r="X10" s="185" t="str">
        <f t="shared" si="5"/>
        <v>t</v>
      </c>
      <c r="Y10" s="186">
        <f>'[1]3bmini'!O17</f>
        <v>0</v>
      </c>
      <c r="Z10" s="186">
        <f>'[1]3bmini'!P18</f>
        <v>0</v>
      </c>
      <c r="AA10" s="186">
        <f>'[1]3bmini'!Q19</f>
        <v>0</v>
      </c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</row>
    <row r="11" spans="1:37" ht="16.5">
      <c r="A11" s="195"/>
      <c r="B11" s="221"/>
      <c r="C11" s="198" t="s">
        <v>24</v>
      </c>
      <c r="D11" s="196">
        <f>'[1]Format-I mini'!H9</f>
        <v>54</v>
      </c>
      <c r="E11" s="196">
        <f>'[1]4amini'!$AC$35</f>
        <v>50</v>
      </c>
      <c r="F11" s="196">
        <f>'[1]survey main mini'!AL7</f>
        <v>627</v>
      </c>
      <c r="G11" s="196">
        <f>'[1]survey main mini'!AM7</f>
        <v>90</v>
      </c>
      <c r="H11" s="196">
        <f>'[1]4amini'!AD35</f>
        <v>263</v>
      </c>
      <c r="I11" s="196">
        <f>'[1]4amini'!AE35</f>
        <v>201</v>
      </c>
      <c r="J11" s="196">
        <f>'[1]4amini'!AF35</f>
        <v>90</v>
      </c>
      <c r="K11" s="196">
        <f>IF('[1]6mini'!J10&gt;=21,'Format II mini'!D11,0)</f>
        <v>54</v>
      </c>
      <c r="L11" s="196">
        <f>'[1]6mini'!G10</f>
        <v>94</v>
      </c>
      <c r="M11" s="196">
        <f>'[1]6mini'!H10</f>
        <v>107</v>
      </c>
      <c r="N11" s="196">
        <f>'[1]3amini'!G19</f>
        <v>2</v>
      </c>
      <c r="O11" s="196">
        <f t="shared" si="0"/>
        <v>0</v>
      </c>
      <c r="P11" s="196">
        <f t="shared" si="1"/>
        <v>0</v>
      </c>
      <c r="Q11" s="196">
        <f>'[1]5amini'!K21</f>
        <v>513</v>
      </c>
      <c r="R11" s="196">
        <v>0</v>
      </c>
      <c r="S11" s="196">
        <f>'[1]5amini'!K22</f>
        <v>6</v>
      </c>
      <c r="T11" s="196">
        <f>'[1]5amini'!K23</f>
        <v>3</v>
      </c>
      <c r="U11" s="196">
        <f t="shared" si="2"/>
        <v>522</v>
      </c>
      <c r="V11" s="185">
        <f t="shared" si="3"/>
        <v>0</v>
      </c>
      <c r="W11" s="185">
        <f t="shared" si="4"/>
        <v>201</v>
      </c>
      <c r="X11" s="185" t="str">
        <f t="shared" si="5"/>
        <v>t</v>
      </c>
      <c r="Y11" s="186">
        <f>'[1]3bmini'!O21</f>
        <v>0</v>
      </c>
      <c r="Z11" s="186">
        <f>'[1]3bmini'!P22</f>
        <v>0</v>
      </c>
      <c r="AA11" s="186">
        <f>'[1]3bmini'!Q23</f>
        <v>0</v>
      </c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</row>
    <row r="12" spans="1:37" ht="16.5">
      <c r="A12" s="195"/>
      <c r="B12" s="221"/>
      <c r="C12" s="198" t="s">
        <v>26</v>
      </c>
      <c r="D12" s="196">
        <f>'[1]Format-I mini'!H10</f>
        <v>79</v>
      </c>
      <c r="E12" s="196">
        <f>'[1]4amini'!$AC$41</f>
        <v>73</v>
      </c>
      <c r="F12" s="196">
        <f>'[1]survey main mini'!AL8</f>
        <v>1054</v>
      </c>
      <c r="G12" s="196">
        <f>'[1]survey main mini'!AM8</f>
        <v>172</v>
      </c>
      <c r="H12" s="196">
        <f>'[1]4amini'!AD41</f>
        <v>525</v>
      </c>
      <c r="I12" s="196">
        <f>'[1]4amini'!AE41</f>
        <v>440</v>
      </c>
      <c r="J12" s="196">
        <f>'[1]4amini'!AF41</f>
        <v>170</v>
      </c>
      <c r="K12" s="196">
        <f>IF('[1]6mini'!J11&gt;=21,'Format II mini'!D12,0)</f>
        <v>79</v>
      </c>
      <c r="L12" s="196">
        <f>'[1]6mini'!G11</f>
        <v>221</v>
      </c>
      <c r="M12" s="196">
        <f>'[1]6mini'!H11</f>
        <v>219</v>
      </c>
      <c r="N12" s="196">
        <f>'[1]3amini'!G22</f>
        <v>11</v>
      </c>
      <c r="O12" s="196">
        <f t="shared" si="0"/>
        <v>0</v>
      </c>
      <c r="P12" s="196">
        <f t="shared" si="1"/>
        <v>0</v>
      </c>
      <c r="Q12" s="196">
        <f>'[1]5amini'!K25</f>
        <v>927</v>
      </c>
      <c r="R12" s="196">
        <v>0</v>
      </c>
      <c r="S12" s="196">
        <f>'[1]5amini'!K26</f>
        <v>12</v>
      </c>
      <c r="T12" s="196">
        <f>'[1]5amini'!K27</f>
        <v>0</v>
      </c>
      <c r="U12" s="196">
        <f t="shared" si="2"/>
        <v>939</v>
      </c>
      <c r="V12" s="185">
        <f t="shared" si="3"/>
        <v>0</v>
      </c>
      <c r="W12" s="185">
        <f t="shared" si="4"/>
        <v>440</v>
      </c>
      <c r="X12" s="185" t="str">
        <f t="shared" si="5"/>
        <v>t</v>
      </c>
      <c r="Y12" s="186">
        <f>'[1]3bmini'!O25</f>
        <v>0</v>
      </c>
      <c r="Z12" s="186">
        <f>'[1]3bmini'!P26</f>
        <v>0</v>
      </c>
      <c r="AA12" s="186">
        <f>'[1]3bmini'!Q27</f>
        <v>0</v>
      </c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</row>
    <row r="13" spans="1:37" ht="16.5">
      <c r="A13" s="195"/>
      <c r="B13" s="221"/>
      <c r="C13" s="198" t="s">
        <v>27</v>
      </c>
      <c r="D13" s="196">
        <f>'[1]Format-I mini'!H11</f>
        <v>74</v>
      </c>
      <c r="E13" s="196">
        <f>'[1]4amini'!$AC$47</f>
        <v>74</v>
      </c>
      <c r="F13" s="196">
        <f>'[1]survey main mini'!AL9</f>
        <v>1991</v>
      </c>
      <c r="G13" s="196">
        <f>'[1]survey main mini'!AM9</f>
        <v>350</v>
      </c>
      <c r="H13" s="196">
        <f>'[1]4amini'!AD47</f>
        <v>913</v>
      </c>
      <c r="I13" s="196">
        <f>'[1]4amini'!AE47</f>
        <v>534</v>
      </c>
      <c r="J13" s="196">
        <f>'[1]4amini'!AF47</f>
        <v>351</v>
      </c>
      <c r="K13" s="196">
        <f>IF('[1]6mini'!J12&gt;=21,'Format II mini'!D13,0)</f>
        <v>74</v>
      </c>
      <c r="L13" s="196">
        <f>'[1]6mini'!G12</f>
        <v>272</v>
      </c>
      <c r="M13" s="196">
        <f>'[1]6mini'!H12</f>
        <v>262</v>
      </c>
      <c r="N13" s="196">
        <f>'[1]3amini'!G25</f>
        <v>32</v>
      </c>
      <c r="O13" s="196">
        <f t="shared" si="0"/>
        <v>0</v>
      </c>
      <c r="P13" s="196">
        <f t="shared" si="1"/>
        <v>0</v>
      </c>
      <c r="Q13" s="196">
        <f>'[1]5amini'!K29</f>
        <v>1619</v>
      </c>
      <c r="R13" s="196">
        <v>0</v>
      </c>
      <c r="S13" s="196">
        <f>'[1]5amini'!K30</f>
        <v>14</v>
      </c>
      <c r="T13" s="196">
        <f>'[1]5amini'!K31</f>
        <v>6</v>
      </c>
      <c r="U13" s="196">
        <f t="shared" si="2"/>
        <v>1639</v>
      </c>
      <c r="V13" s="185">
        <f t="shared" si="3"/>
        <v>0</v>
      </c>
      <c r="W13" s="185">
        <f t="shared" si="4"/>
        <v>534</v>
      </c>
      <c r="X13" s="185" t="str">
        <f t="shared" si="5"/>
        <v>t</v>
      </c>
      <c r="Y13" s="186">
        <f>'[1]3bmini'!O29</f>
        <v>0</v>
      </c>
      <c r="Z13" s="186">
        <f>'[1]3bmini'!P30</f>
        <v>0</v>
      </c>
      <c r="AA13" s="186">
        <f>'[1]3bmini'!Q31</f>
        <v>0</v>
      </c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</row>
    <row r="14" spans="1:37" ht="16.5">
      <c r="A14" s="195"/>
      <c r="B14" s="221"/>
      <c r="C14" s="198" t="s">
        <v>28</v>
      </c>
      <c r="D14" s="196">
        <f>'[1]Format-I mini'!H12</f>
        <v>91</v>
      </c>
      <c r="E14" s="196">
        <f>'[1]4amini'!$AC$53</f>
        <v>91</v>
      </c>
      <c r="F14" s="196">
        <f>'[1]survey main mini'!AL10</f>
        <v>1392</v>
      </c>
      <c r="G14" s="196">
        <f>'[1]survey main mini'!AM10</f>
        <v>225</v>
      </c>
      <c r="H14" s="196">
        <f>'[1]4amini'!AD53</f>
        <v>665</v>
      </c>
      <c r="I14" s="196">
        <f>'[1]4amini'!AE53</f>
        <v>604</v>
      </c>
      <c r="J14" s="196">
        <f>'[1]4amini'!AF53</f>
        <v>225</v>
      </c>
      <c r="K14" s="196">
        <f>IF('[1]6mini'!J13&gt;=21,'Format II mini'!D14,0)</f>
        <v>91</v>
      </c>
      <c r="L14" s="196">
        <f>'[1]6mini'!G13</f>
        <v>396</v>
      </c>
      <c r="M14" s="196">
        <f>'[1]6mini'!H13</f>
        <v>308</v>
      </c>
      <c r="N14" s="196">
        <f>'[1]3amini'!G28</f>
        <v>12</v>
      </c>
      <c r="O14" s="196">
        <f t="shared" si="0"/>
        <v>0</v>
      </c>
      <c r="P14" s="196">
        <f t="shared" si="1"/>
        <v>0</v>
      </c>
      <c r="Q14" s="196">
        <f>'[1]5amini'!K33</f>
        <v>1362</v>
      </c>
      <c r="R14" s="196">
        <v>0</v>
      </c>
      <c r="S14" s="196">
        <f>'[1]5amini'!K34</f>
        <v>14</v>
      </c>
      <c r="T14" s="196">
        <f>'[1]5amini'!K35</f>
        <v>3</v>
      </c>
      <c r="U14" s="196">
        <f t="shared" si="2"/>
        <v>1379</v>
      </c>
      <c r="V14" s="185">
        <f t="shared" si="3"/>
        <v>0</v>
      </c>
      <c r="W14" s="185">
        <f t="shared" si="4"/>
        <v>704</v>
      </c>
      <c r="X14" s="185" t="str">
        <f t="shared" si="5"/>
        <v>t</v>
      </c>
      <c r="Y14" s="186">
        <f>'[1]3bmini'!O33</f>
        <v>0</v>
      </c>
      <c r="Z14" s="186">
        <f>'[1]3bmini'!P34</f>
        <v>0</v>
      </c>
      <c r="AA14" s="186">
        <f>'[1]3bmini'!Q35</f>
        <v>0</v>
      </c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</row>
    <row r="15" spans="1:37" ht="16.5">
      <c r="A15" s="195"/>
      <c r="B15" s="221"/>
      <c r="C15" s="198" t="s">
        <v>29</v>
      </c>
      <c r="D15" s="196">
        <f>'[1]Format-I mini'!H13</f>
        <v>49</v>
      </c>
      <c r="E15" s="196">
        <f>'[1]4amini'!$AC$59</f>
        <v>49</v>
      </c>
      <c r="F15" s="196">
        <f>'[1]survey main mini'!AL11</f>
        <v>477</v>
      </c>
      <c r="G15" s="196">
        <f>'[1]survey main mini'!AM11</f>
        <v>119</v>
      </c>
      <c r="H15" s="196">
        <f>'[1]4amini'!AD59</f>
        <v>258</v>
      </c>
      <c r="I15" s="196">
        <f>'[1]4amini'!AE59</f>
        <v>165</v>
      </c>
      <c r="J15" s="196">
        <f>'[1]4amini'!AF59</f>
        <v>119</v>
      </c>
      <c r="K15" s="196">
        <f>IF('[1]6mini'!J14&gt;=21,'Format II mini'!D15,0)</f>
        <v>49</v>
      </c>
      <c r="L15" s="196">
        <f>'[1]6mini'!G14</f>
        <v>81</v>
      </c>
      <c r="M15" s="196">
        <f>'[1]6mini'!H14</f>
        <v>84</v>
      </c>
      <c r="N15" s="196">
        <f>'[1]3amini'!G31</f>
        <v>10</v>
      </c>
      <c r="O15" s="196">
        <f t="shared" si="0"/>
        <v>0</v>
      </c>
      <c r="P15" s="196">
        <f t="shared" si="1"/>
        <v>0</v>
      </c>
      <c r="Q15" s="196">
        <f>'[1]5amini'!K37</f>
        <v>472</v>
      </c>
      <c r="R15" s="196">
        <v>0</v>
      </c>
      <c r="S15" s="196">
        <f>'[1]5amini'!K38</f>
        <v>5</v>
      </c>
      <c r="T15" s="196">
        <f>'[1]5amini'!K39</f>
        <v>0</v>
      </c>
      <c r="U15" s="196">
        <f t="shared" si="2"/>
        <v>477</v>
      </c>
      <c r="V15" s="185">
        <f t="shared" si="3"/>
        <v>0</v>
      </c>
      <c r="W15" s="185">
        <f t="shared" si="4"/>
        <v>165</v>
      </c>
      <c r="X15" s="185" t="str">
        <f t="shared" si="5"/>
        <v>t</v>
      </c>
      <c r="Y15" s="186">
        <f>'[1]3bmini'!O37</f>
        <v>0</v>
      </c>
      <c r="Z15" s="186">
        <f>'[1]3bmini'!P38</f>
        <v>0</v>
      </c>
      <c r="AA15" s="186">
        <f>'[1]3bmini'!Q39</f>
        <v>0</v>
      </c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</row>
    <row r="16" spans="1:37" ht="16.5">
      <c r="A16" s="195"/>
      <c r="B16" s="221"/>
      <c r="C16" s="198" t="s">
        <v>30</v>
      </c>
      <c r="D16" s="196">
        <f>'[1]Format-I mini'!H14</f>
        <v>45</v>
      </c>
      <c r="E16" s="196">
        <f>'[1]4amini'!$AC$65</f>
        <v>45</v>
      </c>
      <c r="F16" s="196">
        <f>'[1]survey main mini'!AL12</f>
        <v>823</v>
      </c>
      <c r="G16" s="196">
        <f>'[1]survey main mini'!AM12</f>
        <v>163</v>
      </c>
      <c r="H16" s="196">
        <f>'[1]4amini'!AD65</f>
        <v>48</v>
      </c>
      <c r="I16" s="196">
        <f>'[1]4amini'!AE65</f>
        <v>337</v>
      </c>
      <c r="J16" s="196">
        <f>'[1]4amini'!AF65</f>
        <v>33</v>
      </c>
      <c r="K16" s="196">
        <f>IF('[1]6mini'!J15&gt;=21,'Format II mini'!D16,0)</f>
        <v>45</v>
      </c>
      <c r="L16" s="196">
        <f>'[1]6mini'!G15</f>
        <v>186</v>
      </c>
      <c r="M16" s="196">
        <f>'[1]6mini'!H15</f>
        <v>146</v>
      </c>
      <c r="N16" s="196">
        <f>'[1]3amini'!G34</f>
        <v>6</v>
      </c>
      <c r="O16" s="196">
        <f t="shared" si="0"/>
        <v>0</v>
      </c>
      <c r="P16" s="196">
        <f t="shared" si="1"/>
        <v>0</v>
      </c>
      <c r="Q16" s="196">
        <f>'[1]5amini'!K41</f>
        <v>818</v>
      </c>
      <c r="R16" s="196">
        <v>0</v>
      </c>
      <c r="S16" s="196">
        <f>'[1]5amini'!K42</f>
        <v>5</v>
      </c>
      <c r="T16" s="196">
        <f>'[1]5amini'!K43</f>
        <v>0</v>
      </c>
      <c r="U16" s="196">
        <f t="shared" si="2"/>
        <v>823</v>
      </c>
      <c r="V16" s="185">
        <f t="shared" si="3"/>
        <v>0</v>
      </c>
      <c r="W16" s="185">
        <f t="shared" si="4"/>
        <v>332</v>
      </c>
      <c r="X16" s="185" t="str">
        <f t="shared" si="5"/>
        <v>f</v>
      </c>
      <c r="Y16" s="186">
        <f>'[1]3bmini'!O41</f>
        <v>0</v>
      </c>
      <c r="Z16" s="186">
        <f>'[1]3bmini'!P42</f>
        <v>0</v>
      </c>
      <c r="AA16" s="186">
        <f>'[1]3bmini'!Q43</f>
        <v>0</v>
      </c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</row>
    <row r="17" spans="1:37" ht="16.5">
      <c r="A17" s="195"/>
      <c r="B17" s="221"/>
      <c r="C17" s="198" t="s">
        <v>31</v>
      </c>
      <c r="D17" s="196">
        <f>'[1]Format-I mini'!H15</f>
        <v>53</v>
      </c>
      <c r="E17" s="196">
        <f>'[1]4amini'!$AC$71</f>
        <v>44</v>
      </c>
      <c r="F17" s="196">
        <f>'[1]survey main mini'!AL13</f>
        <v>87</v>
      </c>
      <c r="G17" s="196">
        <f>'[1]survey main mini'!AM13</f>
        <v>15</v>
      </c>
      <c r="H17" s="196">
        <f>'[1]4amini'!AD71</f>
        <v>132</v>
      </c>
      <c r="I17" s="196">
        <f>'[1]4amini'!AE71</f>
        <v>118</v>
      </c>
      <c r="J17" s="196">
        <f>'[1]4amini'!AF71</f>
        <v>53</v>
      </c>
      <c r="K17" s="196">
        <f>IF('[1]6mini'!J16&gt;=21,'Format II mini'!D17,0)</f>
        <v>53</v>
      </c>
      <c r="L17" s="196">
        <f>'[1]6mini'!G16</f>
        <v>53</v>
      </c>
      <c r="M17" s="196">
        <f>'[1]6mini'!H16</f>
        <v>65</v>
      </c>
      <c r="N17" s="196">
        <f>'[1]3amini'!G37</f>
        <v>3</v>
      </c>
      <c r="O17" s="196">
        <f t="shared" si="0"/>
        <v>0</v>
      </c>
      <c r="P17" s="196">
        <f t="shared" si="1"/>
        <v>0</v>
      </c>
      <c r="Q17" s="196">
        <f>'[1]5amini'!K45</f>
        <v>273</v>
      </c>
      <c r="R17" s="196">
        <v>0</v>
      </c>
      <c r="S17" s="196">
        <f>'[1]5amini'!K46</f>
        <v>7</v>
      </c>
      <c r="T17" s="196">
        <f>'[1]5amini'!K47</f>
        <v>0</v>
      </c>
      <c r="U17" s="196">
        <f t="shared" si="2"/>
        <v>280</v>
      </c>
      <c r="V17" s="185">
        <f t="shared" si="3"/>
        <v>0</v>
      </c>
      <c r="W17" s="185">
        <f t="shared" si="4"/>
        <v>118</v>
      </c>
      <c r="X17" s="185" t="str">
        <f t="shared" si="5"/>
        <v>t</v>
      </c>
      <c r="Y17" s="186">
        <f>'[1]3bmini'!O45</f>
        <v>0</v>
      </c>
      <c r="Z17" s="186">
        <f>'[1]3bmini'!P46</f>
        <v>0</v>
      </c>
      <c r="AA17" s="186">
        <f>'[1]3bmini'!Q47</f>
        <v>0</v>
      </c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</row>
    <row r="18" spans="1:37" ht="16.5">
      <c r="A18" s="195"/>
      <c r="B18" s="222"/>
      <c r="C18" s="199" t="s">
        <v>33</v>
      </c>
      <c r="D18" s="200">
        <f aca="true" t="shared" si="6" ref="D18:U18">SUM(D7:D17)</f>
        <v>670</v>
      </c>
      <c r="E18" s="200">
        <f t="shared" si="6"/>
        <v>638</v>
      </c>
      <c r="F18" s="200">
        <f t="shared" si="6"/>
        <v>10211</v>
      </c>
      <c r="G18" s="200">
        <f t="shared" si="6"/>
        <v>1861</v>
      </c>
      <c r="H18" s="200">
        <f t="shared" si="6"/>
        <v>4513</v>
      </c>
      <c r="I18" s="200">
        <f t="shared" si="6"/>
        <v>3643</v>
      </c>
      <c r="J18" s="200">
        <f t="shared" si="6"/>
        <v>1705</v>
      </c>
      <c r="K18" s="200">
        <f t="shared" si="6"/>
        <v>670</v>
      </c>
      <c r="L18" s="200">
        <f t="shared" si="6"/>
        <v>1916</v>
      </c>
      <c r="M18" s="200">
        <f t="shared" si="6"/>
        <v>1807</v>
      </c>
      <c r="N18" s="200">
        <f t="shared" si="6"/>
        <v>128</v>
      </c>
      <c r="O18" s="200">
        <f t="shared" si="6"/>
        <v>0</v>
      </c>
      <c r="P18" s="200">
        <f t="shared" si="6"/>
        <v>0</v>
      </c>
      <c r="Q18" s="200">
        <f t="shared" si="6"/>
        <v>9188</v>
      </c>
      <c r="R18" s="200">
        <f t="shared" si="6"/>
        <v>0</v>
      </c>
      <c r="S18" s="200">
        <f t="shared" si="6"/>
        <v>72</v>
      </c>
      <c r="T18" s="200">
        <f t="shared" si="6"/>
        <v>13</v>
      </c>
      <c r="U18" s="200">
        <f t="shared" si="6"/>
        <v>9273</v>
      </c>
      <c r="V18" s="185">
        <f t="shared" si="3"/>
        <v>0</v>
      </c>
      <c r="W18" s="185">
        <f t="shared" si="4"/>
        <v>3723</v>
      </c>
      <c r="X18" s="185" t="str">
        <f t="shared" si="5"/>
        <v>t</v>
      </c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</row>
    <row r="19" spans="1:37" ht="16.5">
      <c r="A19" s="195">
        <v>2</v>
      </c>
      <c r="B19" s="220" t="s">
        <v>216</v>
      </c>
      <c r="C19" s="198" t="s">
        <v>35</v>
      </c>
      <c r="D19" s="196">
        <f>'[1]Format-I mini'!H17</f>
        <v>99</v>
      </c>
      <c r="E19" s="196">
        <f>'[1]4amini'!$AC$77</f>
        <v>96</v>
      </c>
      <c r="F19" s="196">
        <f>'[1]survey main mini'!AL15</f>
        <v>2458</v>
      </c>
      <c r="G19" s="196">
        <f>'[1]survey main mini'!AM15</f>
        <v>425</v>
      </c>
      <c r="H19" s="196">
        <f>'[1]4amini'!AD77</f>
        <v>797</v>
      </c>
      <c r="I19" s="196">
        <f>'[1]4amini'!AE77</f>
        <v>469</v>
      </c>
      <c r="J19" s="196">
        <f>'[1]4amini'!AF77</f>
        <v>280</v>
      </c>
      <c r="K19" s="196">
        <f>IF('[1]6mini'!J18&gt;=21,'Format II mini'!D19,0)</f>
        <v>99</v>
      </c>
      <c r="L19" s="196">
        <f>'[1]6mini'!G18</f>
        <v>241</v>
      </c>
      <c r="M19" s="196">
        <f>'[1]6mini'!H18</f>
        <v>228</v>
      </c>
      <c r="N19" s="196">
        <f>'[1]3amini'!G40</f>
        <v>16</v>
      </c>
      <c r="O19" s="196">
        <f>+Y19+Z19</f>
        <v>0</v>
      </c>
      <c r="P19" s="196">
        <f>AA19</f>
        <v>0</v>
      </c>
      <c r="Q19" s="196">
        <f>'[1]5amini'!K49</f>
        <v>1478</v>
      </c>
      <c r="R19" s="196">
        <v>0</v>
      </c>
      <c r="S19" s="196">
        <f>'[1]5amini'!K50</f>
        <v>0</v>
      </c>
      <c r="T19" s="196">
        <f>'[1]5amini'!K51</f>
        <v>1</v>
      </c>
      <c r="U19" s="196">
        <f>SUM(Q19:T19)</f>
        <v>1479</v>
      </c>
      <c r="V19" s="185">
        <f t="shared" si="3"/>
        <v>0</v>
      </c>
      <c r="W19" s="185">
        <f t="shared" si="4"/>
        <v>469</v>
      </c>
      <c r="X19" s="185" t="str">
        <f t="shared" si="5"/>
        <v>t</v>
      </c>
      <c r="Y19" s="186">
        <f>'[1]3bmini'!O49</f>
        <v>0</v>
      </c>
      <c r="Z19" s="186">
        <f>'[1]3bmini'!P50</f>
        <v>0</v>
      </c>
      <c r="AA19" s="186">
        <f>'[1]3bmini'!Q51</f>
        <v>0</v>
      </c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</row>
    <row r="20" spans="1:37" ht="16.5">
      <c r="A20" s="195"/>
      <c r="B20" s="221"/>
      <c r="C20" s="198" t="s">
        <v>217</v>
      </c>
      <c r="D20" s="196">
        <f>'[1]Format-I mini'!H18</f>
        <v>83</v>
      </c>
      <c r="E20" s="196">
        <f>'[1]4amini'!$AC$83</f>
        <v>83</v>
      </c>
      <c r="F20" s="196">
        <f>'[1]survey main mini'!AL16</f>
        <v>1618</v>
      </c>
      <c r="G20" s="196">
        <f>'[1]survey main mini'!AM16</f>
        <v>241</v>
      </c>
      <c r="H20" s="196">
        <f>'[1]4amini'!AD83</f>
        <v>680</v>
      </c>
      <c r="I20" s="196">
        <f>'[1]4amini'!AE83</f>
        <v>573</v>
      </c>
      <c r="J20" s="196">
        <f>'[1]4amini'!AF83</f>
        <v>241</v>
      </c>
      <c r="K20" s="196">
        <f>IF('[1]6mini'!J19&gt;=21,'Format II mini'!D20,0)</f>
        <v>83</v>
      </c>
      <c r="L20" s="196">
        <f>'[1]6mini'!G19</f>
        <v>270</v>
      </c>
      <c r="M20" s="196">
        <f>'[1]6mini'!H19</f>
        <v>280</v>
      </c>
      <c r="N20" s="196">
        <f>'[1]3amini'!G43</f>
        <v>38</v>
      </c>
      <c r="O20" s="196">
        <f>+Y20+Z20</f>
        <v>0</v>
      </c>
      <c r="P20" s="196">
        <f>AA20</f>
        <v>0</v>
      </c>
      <c r="Q20" s="196">
        <f>'[1]5amini'!K53</f>
        <v>1393</v>
      </c>
      <c r="R20" s="196">
        <v>0</v>
      </c>
      <c r="S20" s="196">
        <f>'[1]5amini'!K54</f>
        <v>1</v>
      </c>
      <c r="T20" s="196">
        <f>'[1]5amini'!K55</f>
        <v>0</v>
      </c>
      <c r="U20" s="196">
        <f>SUM(Q20:T20)</f>
        <v>1394</v>
      </c>
      <c r="V20" s="185">
        <f t="shared" si="3"/>
        <v>0</v>
      </c>
      <c r="W20" s="185">
        <f t="shared" si="4"/>
        <v>550</v>
      </c>
      <c r="X20" s="185" t="str">
        <f t="shared" si="5"/>
        <v>f</v>
      </c>
      <c r="Y20" s="186">
        <f>'[1]3bmini'!O53</f>
        <v>0</v>
      </c>
      <c r="Z20" s="186">
        <f>'[1]3bmini'!P54</f>
        <v>0</v>
      </c>
      <c r="AA20" s="186">
        <f>'[1]3bmini'!Q55</f>
        <v>0</v>
      </c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</row>
    <row r="21" spans="1:37" ht="15.75" customHeight="1">
      <c r="A21" s="195"/>
      <c r="B21" s="221"/>
      <c r="C21" s="198" t="s">
        <v>39</v>
      </c>
      <c r="D21" s="196">
        <f>'[1]Format-I mini'!H19</f>
        <v>94</v>
      </c>
      <c r="E21" s="196">
        <f>'[1]4amini'!$AC$89</f>
        <v>94</v>
      </c>
      <c r="F21" s="196">
        <f>'[1]survey main mini'!AL17</f>
        <v>1442</v>
      </c>
      <c r="G21" s="196">
        <f>'[1]survey main mini'!AM17</f>
        <v>246</v>
      </c>
      <c r="H21" s="196">
        <f>'[1]4amini'!AD89</f>
        <v>720</v>
      </c>
      <c r="I21" s="196">
        <f>'[1]4amini'!AE89</f>
        <v>486</v>
      </c>
      <c r="J21" s="196">
        <f>'[1]4amini'!AF89</f>
        <v>246</v>
      </c>
      <c r="K21" s="196">
        <f>IF('[1]6mini'!J20&gt;=21,'Format II mini'!D21,0)</f>
        <v>94</v>
      </c>
      <c r="L21" s="196">
        <f>'[1]6mini'!G20</f>
        <v>261</v>
      </c>
      <c r="M21" s="196">
        <f>'[1]6mini'!H20</f>
        <v>225</v>
      </c>
      <c r="N21" s="196">
        <f>'[1]3amini'!G46</f>
        <v>19</v>
      </c>
      <c r="O21" s="196">
        <f>+Y21+Z21</f>
        <v>0</v>
      </c>
      <c r="P21" s="196">
        <f>AA21</f>
        <v>0</v>
      </c>
      <c r="Q21" s="196">
        <f>'[1]5amini'!K57</f>
        <v>1356</v>
      </c>
      <c r="R21" s="196">
        <v>0</v>
      </c>
      <c r="S21" s="196">
        <f>'[1]5amini'!K58</f>
        <v>2</v>
      </c>
      <c r="T21" s="196">
        <f>'[1]5amini'!K59</f>
        <v>0</v>
      </c>
      <c r="U21" s="196">
        <f>SUM(Q21:T21)</f>
        <v>1358</v>
      </c>
      <c r="V21" s="185">
        <f t="shared" si="3"/>
        <v>0</v>
      </c>
      <c r="W21" s="185">
        <f t="shared" si="4"/>
        <v>486</v>
      </c>
      <c r="X21" s="185" t="str">
        <f t="shared" si="5"/>
        <v>t</v>
      </c>
      <c r="Y21" s="186">
        <f>'[1]3bmini'!O57</f>
        <v>0</v>
      </c>
      <c r="Z21" s="186">
        <f>'[1]3bmini'!P58</f>
        <v>0</v>
      </c>
      <c r="AA21" s="186">
        <f>'[1]3bmini'!Q59</f>
        <v>0</v>
      </c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</row>
    <row r="22" spans="1:37" ht="15.75" customHeight="1">
      <c r="A22" s="195"/>
      <c r="B22" s="222"/>
      <c r="C22" s="199" t="s">
        <v>33</v>
      </c>
      <c r="D22" s="200">
        <f aca="true" t="shared" si="7" ref="D22:U22">SUM(D19:D21)</f>
        <v>276</v>
      </c>
      <c r="E22" s="200">
        <f t="shared" si="7"/>
        <v>273</v>
      </c>
      <c r="F22" s="200">
        <f t="shared" si="7"/>
        <v>5518</v>
      </c>
      <c r="G22" s="200">
        <f t="shared" si="7"/>
        <v>912</v>
      </c>
      <c r="H22" s="200">
        <f t="shared" si="7"/>
        <v>2197</v>
      </c>
      <c r="I22" s="200">
        <f t="shared" si="7"/>
        <v>1528</v>
      </c>
      <c r="J22" s="200">
        <f t="shared" si="7"/>
        <v>767</v>
      </c>
      <c r="K22" s="200">
        <f t="shared" si="7"/>
        <v>276</v>
      </c>
      <c r="L22" s="200">
        <f t="shared" si="7"/>
        <v>772</v>
      </c>
      <c r="M22" s="200">
        <f t="shared" si="7"/>
        <v>733</v>
      </c>
      <c r="N22" s="200">
        <f t="shared" si="7"/>
        <v>73</v>
      </c>
      <c r="O22" s="200">
        <f t="shared" si="7"/>
        <v>0</v>
      </c>
      <c r="P22" s="200">
        <f t="shared" si="7"/>
        <v>0</v>
      </c>
      <c r="Q22" s="200">
        <f t="shared" si="7"/>
        <v>4227</v>
      </c>
      <c r="R22" s="200">
        <f t="shared" si="7"/>
        <v>0</v>
      </c>
      <c r="S22" s="200">
        <f t="shared" si="7"/>
        <v>3</v>
      </c>
      <c r="T22" s="200">
        <f t="shared" si="7"/>
        <v>1</v>
      </c>
      <c r="U22" s="200">
        <f t="shared" si="7"/>
        <v>4231</v>
      </c>
      <c r="V22" s="185">
        <f t="shared" si="3"/>
        <v>0</v>
      </c>
      <c r="W22" s="185">
        <f t="shared" si="4"/>
        <v>1505</v>
      </c>
      <c r="X22" s="185" t="str">
        <f t="shared" si="5"/>
        <v>f</v>
      </c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</row>
    <row r="23" spans="1:37" ht="15.75" customHeight="1">
      <c r="A23" s="195">
        <v>3</v>
      </c>
      <c r="B23" s="220" t="s">
        <v>40</v>
      </c>
      <c r="C23" s="201" t="s">
        <v>41</v>
      </c>
      <c r="D23" s="196">
        <f>'[1]Format-I mini'!H21</f>
        <v>19</v>
      </c>
      <c r="E23" s="196">
        <f>'[1]4amini'!$AC$95</f>
        <v>18</v>
      </c>
      <c r="F23" s="196">
        <f>'[1]survey main mini'!AL19</f>
        <v>261</v>
      </c>
      <c r="G23" s="196">
        <f>'[1]survey main mini'!AM19</f>
        <v>49</v>
      </c>
      <c r="H23" s="196">
        <f>'[1]4amini'!AD95</f>
        <v>143</v>
      </c>
      <c r="I23" s="196">
        <f>'[1]4amini'!AE95</f>
        <v>84</v>
      </c>
      <c r="J23" s="196">
        <f>'[1]4amini'!AF95</f>
        <v>49</v>
      </c>
      <c r="K23" s="196">
        <f>IF('[1]6mini'!J22&gt;=21,'Format II mini'!D23,0)</f>
        <v>19</v>
      </c>
      <c r="L23" s="196">
        <f>'[1]6mini'!G22</f>
        <v>38</v>
      </c>
      <c r="M23" s="196">
        <f>'[1]6mini'!H22</f>
        <v>46</v>
      </c>
      <c r="N23" s="196">
        <f>'[1]3amini'!G49</f>
        <v>1</v>
      </c>
      <c r="O23" s="196">
        <f aca="true" t="shared" si="8" ref="O23:O31">+Y23+Z23</f>
        <v>0</v>
      </c>
      <c r="P23" s="196">
        <f aca="true" t="shared" si="9" ref="P23:P31">AA23</f>
        <v>0</v>
      </c>
      <c r="Q23" s="196">
        <f>'[1]5amini'!K61</f>
        <v>284</v>
      </c>
      <c r="R23" s="196">
        <v>0</v>
      </c>
      <c r="S23" s="196">
        <f>'[1]5amini'!K62</f>
        <v>1</v>
      </c>
      <c r="T23" s="196">
        <f>'[1]5amini'!K63</f>
        <v>0</v>
      </c>
      <c r="U23" s="196">
        <f aca="true" t="shared" si="10" ref="U23:U31">SUM(Q23:T23)</f>
        <v>285</v>
      </c>
      <c r="V23" s="185">
        <f t="shared" si="3"/>
        <v>0</v>
      </c>
      <c r="W23" s="185">
        <f t="shared" si="4"/>
        <v>84</v>
      </c>
      <c r="X23" s="185" t="str">
        <f t="shared" si="5"/>
        <v>t</v>
      </c>
      <c r="Y23" s="186">
        <f>'[1]3bmini'!O61</f>
        <v>0</v>
      </c>
      <c r="Z23" s="186">
        <f>'[1]3bmini'!P62</f>
        <v>0</v>
      </c>
      <c r="AA23" s="186">
        <f>'[1]3bmini'!Q63</f>
        <v>0</v>
      </c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</row>
    <row r="24" spans="1:37" ht="15.75" customHeight="1">
      <c r="A24" s="195"/>
      <c r="B24" s="221"/>
      <c r="C24" s="201" t="s">
        <v>218</v>
      </c>
      <c r="D24" s="196">
        <f>'[1]Format-I mini'!H22</f>
        <v>32</v>
      </c>
      <c r="E24" s="196">
        <f>'[1]4amini'!$AC$101</f>
        <v>32</v>
      </c>
      <c r="F24" s="196">
        <f>'[1]survey main mini'!AL20</f>
        <v>467</v>
      </c>
      <c r="G24" s="196">
        <f>'[1]survey main mini'!AM20</f>
        <v>75</v>
      </c>
      <c r="H24" s="196">
        <f>'[1]4amini'!AD101</f>
        <v>212</v>
      </c>
      <c r="I24" s="196">
        <f>'[1]4amini'!AE101</f>
        <v>197</v>
      </c>
      <c r="J24" s="196">
        <f>'[1]4amini'!AF101</f>
        <v>75</v>
      </c>
      <c r="K24" s="196">
        <f>IF('[1]6mini'!J23&gt;=21,'Format II mini'!D24,0)</f>
        <v>32</v>
      </c>
      <c r="L24" s="196">
        <f>'[1]6mini'!G23</f>
        <v>105</v>
      </c>
      <c r="M24" s="196">
        <f>'[1]6mini'!H23</f>
        <v>92</v>
      </c>
      <c r="N24" s="196">
        <f>'[1]3amini'!G52</f>
        <v>5</v>
      </c>
      <c r="O24" s="196">
        <f t="shared" si="8"/>
        <v>0</v>
      </c>
      <c r="P24" s="196">
        <f t="shared" si="9"/>
        <v>0</v>
      </c>
      <c r="Q24" s="196">
        <f>'[1]5amini'!K65</f>
        <v>456</v>
      </c>
      <c r="R24" s="196">
        <v>0</v>
      </c>
      <c r="S24" s="196">
        <f>'[1]5amini'!K66</f>
        <v>0</v>
      </c>
      <c r="T24" s="196">
        <f>'[1]5amini'!K67</f>
        <v>0</v>
      </c>
      <c r="U24" s="196">
        <f t="shared" si="10"/>
        <v>456</v>
      </c>
      <c r="V24" s="185">
        <f t="shared" si="3"/>
        <v>0</v>
      </c>
      <c r="W24" s="185">
        <f t="shared" si="4"/>
        <v>197</v>
      </c>
      <c r="X24" s="185" t="str">
        <f t="shared" si="5"/>
        <v>t</v>
      </c>
      <c r="Y24" s="186">
        <f>'[1]3bmini'!O65</f>
        <v>0</v>
      </c>
      <c r="Z24" s="186">
        <f>'[1]3bmini'!P66</f>
        <v>0</v>
      </c>
      <c r="AA24" s="186">
        <f>'[1]3bmini'!Q67</f>
        <v>0</v>
      </c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</row>
    <row r="25" spans="1:37" ht="15.75" customHeight="1">
      <c r="A25" s="195"/>
      <c r="B25" s="221"/>
      <c r="C25" s="201" t="s">
        <v>219</v>
      </c>
      <c r="D25" s="196">
        <f>'[1]Format-I mini'!H23</f>
        <v>38</v>
      </c>
      <c r="E25" s="196">
        <f>'[1]4amini'!$AC$107</f>
        <v>22</v>
      </c>
      <c r="F25" s="196">
        <f>'[1]survey main mini'!AL21</f>
        <v>574</v>
      </c>
      <c r="G25" s="196">
        <f>'[1]survey main mini'!AM21</f>
        <v>124</v>
      </c>
      <c r="H25" s="196">
        <f>'[1]4amini'!AD107</f>
        <v>123</v>
      </c>
      <c r="I25" s="196">
        <f>'[1]4amini'!AE107</f>
        <v>109</v>
      </c>
      <c r="J25" s="196">
        <f>'[1]4amini'!AF107</f>
        <v>52</v>
      </c>
      <c r="K25" s="196">
        <f>IF('[1]6mini'!J24&gt;=21,'Format II mini'!D25,0)</f>
        <v>38</v>
      </c>
      <c r="L25" s="196">
        <f>'[1]6mini'!G24</f>
        <v>97</v>
      </c>
      <c r="M25" s="196">
        <f>'[1]6mini'!H24</f>
        <v>112</v>
      </c>
      <c r="N25" s="196">
        <f>'[1]3amini'!G55</f>
        <v>4</v>
      </c>
      <c r="O25" s="196">
        <f t="shared" si="8"/>
        <v>0</v>
      </c>
      <c r="P25" s="196">
        <f t="shared" si="9"/>
        <v>0</v>
      </c>
      <c r="Q25" s="196">
        <f>'[1]5amini'!K69</f>
        <v>569</v>
      </c>
      <c r="R25" s="196">
        <v>0</v>
      </c>
      <c r="S25" s="196">
        <f>'[1]5amini'!K70</f>
        <v>1</v>
      </c>
      <c r="T25" s="196">
        <f>'[1]5amini'!K71</f>
        <v>0</v>
      </c>
      <c r="U25" s="196">
        <f t="shared" si="10"/>
        <v>570</v>
      </c>
      <c r="V25" s="185">
        <f t="shared" si="3"/>
        <v>0</v>
      </c>
      <c r="W25" s="185">
        <f t="shared" si="4"/>
        <v>209</v>
      </c>
      <c r="X25" s="185" t="str">
        <f t="shared" si="5"/>
        <v>t</v>
      </c>
      <c r="Y25" s="186">
        <f>'[1]3bmini'!O69</f>
        <v>0</v>
      </c>
      <c r="Z25" s="186">
        <f>'[1]3bmini'!P70</f>
        <v>0</v>
      </c>
      <c r="AA25" s="186">
        <f>'[1]3bmini'!Q71</f>
        <v>0</v>
      </c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</row>
    <row r="26" spans="1:37" ht="15.75" customHeight="1">
      <c r="A26" s="195"/>
      <c r="B26" s="221"/>
      <c r="C26" s="201" t="s">
        <v>220</v>
      </c>
      <c r="D26" s="196">
        <f>'[1]Format-I mini'!H24</f>
        <v>34</v>
      </c>
      <c r="E26" s="196">
        <f>'[1]4amini'!$AC$113</f>
        <v>34</v>
      </c>
      <c r="F26" s="196">
        <f>'[1]survey main mini'!AL22</f>
        <v>557</v>
      </c>
      <c r="G26" s="196">
        <f>'[1]survey main mini'!AM22</f>
        <v>108</v>
      </c>
      <c r="H26" s="196">
        <f>'[1]4amini'!AD113</f>
        <v>258</v>
      </c>
      <c r="I26" s="196">
        <f>'[1]4amini'!AE113</f>
        <v>227</v>
      </c>
      <c r="J26" s="196">
        <f>'[1]4amini'!AF113</f>
        <v>99</v>
      </c>
      <c r="K26" s="196">
        <f>IF('[1]6mini'!J25&gt;=21,'Format II mini'!D26,0)</f>
        <v>34</v>
      </c>
      <c r="L26" s="196">
        <f>'[1]6mini'!G25</f>
        <v>117</v>
      </c>
      <c r="M26" s="196">
        <f>'[1]6mini'!H25</f>
        <v>110</v>
      </c>
      <c r="N26" s="196">
        <f>'[1]3amini'!G58</f>
        <v>5</v>
      </c>
      <c r="O26" s="196">
        <f t="shared" si="8"/>
        <v>0</v>
      </c>
      <c r="P26" s="196">
        <f t="shared" si="9"/>
        <v>0</v>
      </c>
      <c r="Q26" s="196">
        <f>'[1]5amini'!K73</f>
        <v>446</v>
      </c>
      <c r="R26" s="196">
        <v>0</v>
      </c>
      <c r="S26" s="196">
        <f>'[1]5amini'!K74</f>
        <v>3</v>
      </c>
      <c r="T26" s="196">
        <f>'[1]5amini'!K75</f>
        <v>0</v>
      </c>
      <c r="U26" s="196">
        <f t="shared" si="10"/>
        <v>449</v>
      </c>
      <c r="V26" s="185">
        <f t="shared" si="3"/>
        <v>0</v>
      </c>
      <c r="W26" s="185">
        <f t="shared" si="4"/>
        <v>227</v>
      </c>
      <c r="X26" s="185" t="str">
        <f t="shared" si="5"/>
        <v>t</v>
      </c>
      <c r="Y26" s="186">
        <f>'[1]3bmini'!O73</f>
        <v>0</v>
      </c>
      <c r="Z26" s="186">
        <f>'[1]3bmini'!P74</f>
        <v>0</v>
      </c>
      <c r="AA26" s="186">
        <f>'[1]3bmini'!Q75</f>
        <v>0</v>
      </c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</row>
    <row r="27" spans="1:37" ht="15.75" customHeight="1">
      <c r="A27" s="195"/>
      <c r="B27" s="221"/>
      <c r="C27" s="201" t="s">
        <v>221</v>
      </c>
      <c r="D27" s="196">
        <f>'[1]Format-I mini'!H25</f>
        <v>34</v>
      </c>
      <c r="E27" s="196">
        <f>'[1]4amini'!$AC$119</f>
        <v>34</v>
      </c>
      <c r="F27" s="196">
        <f>'[1]survey main mini'!AL23</f>
        <v>462</v>
      </c>
      <c r="G27" s="196">
        <f>'[1]survey main mini'!AM23</f>
        <v>85</v>
      </c>
      <c r="H27" s="196">
        <f>'[1]4amini'!AD119</f>
        <v>235</v>
      </c>
      <c r="I27" s="196">
        <f>'[1]4amini'!AE119</f>
        <v>159</v>
      </c>
      <c r="J27" s="196">
        <f>'[1]4amini'!AF119</f>
        <v>85</v>
      </c>
      <c r="K27" s="196">
        <f>IF('[1]6mini'!J26&gt;=21,'Format II mini'!D27,0)</f>
        <v>34</v>
      </c>
      <c r="L27" s="196">
        <f>'[1]6mini'!G26</f>
        <v>84</v>
      </c>
      <c r="M27" s="196">
        <f>'[1]6mini'!H26</f>
        <v>75</v>
      </c>
      <c r="N27" s="196">
        <f>'[1]3amini'!G61</f>
        <v>6</v>
      </c>
      <c r="O27" s="196">
        <f t="shared" si="8"/>
        <v>0</v>
      </c>
      <c r="P27" s="196">
        <f t="shared" si="9"/>
        <v>0</v>
      </c>
      <c r="Q27" s="196">
        <f>'[1]5amini'!K77</f>
        <v>461</v>
      </c>
      <c r="R27" s="196">
        <v>0</v>
      </c>
      <c r="S27" s="196">
        <f>'[1]5amini'!K78</f>
        <v>1</v>
      </c>
      <c r="T27" s="196">
        <f>'[1]5amini'!K79</f>
        <v>0</v>
      </c>
      <c r="U27" s="196">
        <f t="shared" si="10"/>
        <v>462</v>
      </c>
      <c r="V27" s="185">
        <f t="shared" si="3"/>
        <v>0</v>
      </c>
      <c r="W27" s="185">
        <f t="shared" si="4"/>
        <v>159</v>
      </c>
      <c r="X27" s="185" t="str">
        <f t="shared" si="5"/>
        <v>t</v>
      </c>
      <c r="Y27" s="186">
        <f>'[1]3bmini'!O77</f>
        <v>0</v>
      </c>
      <c r="Z27" s="186">
        <f>'[1]3bmini'!P78</f>
        <v>0</v>
      </c>
      <c r="AA27" s="186">
        <f>'[1]3bmini'!Q79</f>
        <v>0</v>
      </c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</row>
    <row r="28" spans="1:37" ht="15.75" customHeight="1">
      <c r="A28" s="195"/>
      <c r="B28" s="221"/>
      <c r="C28" s="201" t="s">
        <v>222</v>
      </c>
      <c r="D28" s="196">
        <f>'[1]Format-I mini'!H26</f>
        <v>61</v>
      </c>
      <c r="E28" s="196">
        <f>'[1]4amini'!$AC$125</f>
        <v>56</v>
      </c>
      <c r="F28" s="196">
        <f>'[1]survey main mini'!AL24</f>
        <v>733</v>
      </c>
      <c r="G28" s="196">
        <f>'[1]survey main mini'!AM24</f>
        <v>119</v>
      </c>
      <c r="H28" s="196">
        <f>'[1]4amini'!AD125</f>
        <v>392</v>
      </c>
      <c r="I28" s="196">
        <f>'[1]4amini'!AE125</f>
        <v>262</v>
      </c>
      <c r="J28" s="196">
        <f>'[1]4amini'!AF125</f>
        <v>119</v>
      </c>
      <c r="K28" s="196">
        <f>IF('[1]6mini'!J27&gt;=21,'Format II mini'!D28,0)</f>
        <v>61</v>
      </c>
      <c r="L28" s="196">
        <f>'[1]6mini'!G27</f>
        <v>148</v>
      </c>
      <c r="M28" s="196">
        <f>'[1]6mini'!H27</f>
        <v>114</v>
      </c>
      <c r="N28" s="196">
        <f>'[1]3amini'!G64</f>
        <v>4</v>
      </c>
      <c r="O28" s="196">
        <f t="shared" si="8"/>
        <v>0</v>
      </c>
      <c r="P28" s="196">
        <f t="shared" si="9"/>
        <v>0</v>
      </c>
      <c r="Q28" s="196">
        <f>'[1]5amini'!K81</f>
        <v>713</v>
      </c>
      <c r="R28" s="196">
        <v>0</v>
      </c>
      <c r="S28" s="196">
        <f>'[1]5amini'!K82</f>
        <v>4</v>
      </c>
      <c r="T28" s="196">
        <f>'[1]5amini'!K83</f>
        <v>2</v>
      </c>
      <c r="U28" s="196">
        <f t="shared" si="10"/>
        <v>719</v>
      </c>
      <c r="V28" s="185">
        <f t="shared" si="3"/>
        <v>0</v>
      </c>
      <c r="W28" s="185">
        <f t="shared" si="4"/>
        <v>262</v>
      </c>
      <c r="X28" s="185" t="str">
        <f t="shared" si="5"/>
        <v>t</v>
      </c>
      <c r="Y28" s="186">
        <f>'[1]3bmini'!O81</f>
        <v>0</v>
      </c>
      <c r="Z28" s="186">
        <f>'[1]3bmini'!P82</f>
        <v>0</v>
      </c>
      <c r="AA28" s="186">
        <f>'[1]3bmini'!Q83</f>
        <v>0</v>
      </c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</row>
    <row r="29" spans="1:37" ht="15.75" customHeight="1">
      <c r="A29" s="195"/>
      <c r="B29" s="221"/>
      <c r="C29" s="201" t="s">
        <v>223</v>
      </c>
      <c r="D29" s="196">
        <f>'[1]Format-I mini'!H27</f>
        <v>42</v>
      </c>
      <c r="E29" s="196">
        <f>'[1]4amini'!$AC$131</f>
        <v>42</v>
      </c>
      <c r="F29" s="196">
        <f>'[1]survey main mini'!AL25</f>
        <v>867</v>
      </c>
      <c r="G29" s="196">
        <f>'[1]survey main mini'!AM25</f>
        <v>177</v>
      </c>
      <c r="H29" s="196">
        <f>'[1]4amini'!AD131</f>
        <v>419</v>
      </c>
      <c r="I29" s="196">
        <f>'[1]4amini'!AE131</f>
        <v>337</v>
      </c>
      <c r="J29" s="196">
        <f>'[1]4amini'!AF131</f>
        <v>177</v>
      </c>
      <c r="K29" s="196">
        <f>IF('[1]6mini'!J28&gt;=21,'Format II mini'!D29,0)</f>
        <v>42</v>
      </c>
      <c r="L29" s="196">
        <f>'[1]6mini'!G28</f>
        <v>180</v>
      </c>
      <c r="M29" s="196">
        <f>'[1]6mini'!H28</f>
        <v>157</v>
      </c>
      <c r="N29" s="196">
        <f>'[1]3amini'!G67</f>
        <v>14</v>
      </c>
      <c r="O29" s="196">
        <f t="shared" si="8"/>
        <v>0</v>
      </c>
      <c r="P29" s="196">
        <f t="shared" si="9"/>
        <v>0</v>
      </c>
      <c r="Q29" s="196">
        <f>'[1]5amini'!K85</f>
        <v>802</v>
      </c>
      <c r="R29" s="196">
        <v>0</v>
      </c>
      <c r="S29" s="196">
        <f>'[1]5amini'!K86</f>
        <v>1</v>
      </c>
      <c r="T29" s="196">
        <f>'[1]5amini'!K87</f>
        <v>2</v>
      </c>
      <c r="U29" s="196">
        <f t="shared" si="10"/>
        <v>805</v>
      </c>
      <c r="V29" s="185">
        <f t="shared" si="3"/>
        <v>0</v>
      </c>
      <c r="W29" s="185">
        <f t="shared" si="4"/>
        <v>337</v>
      </c>
      <c r="X29" s="185" t="str">
        <f t="shared" si="5"/>
        <v>t</v>
      </c>
      <c r="Y29" s="186">
        <f>'[1]3bmini'!O85</f>
        <v>0</v>
      </c>
      <c r="Z29" s="186">
        <f>'[1]3bmini'!P86</f>
        <v>0</v>
      </c>
      <c r="AA29" s="186">
        <f>'[1]3bmini'!Q87</f>
        <v>0</v>
      </c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</row>
    <row r="30" spans="1:37" ht="15.75" customHeight="1">
      <c r="A30" s="195"/>
      <c r="B30" s="221"/>
      <c r="C30" s="201" t="s">
        <v>224</v>
      </c>
      <c r="D30" s="196">
        <f>'[1]Format-I mini'!H28</f>
        <v>77</v>
      </c>
      <c r="E30" s="196">
        <f>'[1]4amini'!$AC$137</f>
        <v>71</v>
      </c>
      <c r="F30" s="196">
        <f>'[1]survey main mini'!AL26</f>
        <v>1644</v>
      </c>
      <c r="G30" s="196">
        <f>'[1]survey main mini'!AM26</f>
        <v>292</v>
      </c>
      <c r="H30" s="196">
        <f>'[1]4amini'!AD137</f>
        <v>799</v>
      </c>
      <c r="I30" s="196">
        <f>'[1]4amini'!AE137</f>
        <v>639</v>
      </c>
      <c r="J30" s="196">
        <f>'[1]4amini'!AF137</f>
        <v>292</v>
      </c>
      <c r="K30" s="196">
        <f>IF('[1]6mini'!J29&gt;=21,'Format II mini'!D30,0)</f>
        <v>77</v>
      </c>
      <c r="L30" s="196">
        <f>'[1]6mini'!G29</f>
        <v>333</v>
      </c>
      <c r="M30" s="196">
        <f>'[1]6mini'!H29</f>
        <v>306</v>
      </c>
      <c r="N30" s="196">
        <f>'[1]3amini'!G70</f>
        <v>27</v>
      </c>
      <c r="O30" s="196">
        <f t="shared" si="8"/>
        <v>0</v>
      </c>
      <c r="P30" s="196">
        <f t="shared" si="9"/>
        <v>0</v>
      </c>
      <c r="Q30" s="196">
        <f>'[1]5amini'!K89</f>
        <v>1580</v>
      </c>
      <c r="R30" s="196">
        <v>0</v>
      </c>
      <c r="S30" s="196">
        <f>'[1]5amini'!K90</f>
        <v>2</v>
      </c>
      <c r="T30" s="196">
        <f>'[1]5amini'!K91</f>
        <v>0</v>
      </c>
      <c r="U30" s="196">
        <f t="shared" si="10"/>
        <v>1582</v>
      </c>
      <c r="V30" s="185">
        <f t="shared" si="3"/>
        <v>0</v>
      </c>
      <c r="W30" s="185">
        <f t="shared" si="4"/>
        <v>639</v>
      </c>
      <c r="X30" s="185" t="str">
        <f t="shared" si="5"/>
        <v>t</v>
      </c>
      <c r="Y30" s="186">
        <f>'[1]3bmini'!O89</f>
        <v>0</v>
      </c>
      <c r="Z30" s="186">
        <f>'[1]3bmini'!P90</f>
        <v>0</v>
      </c>
      <c r="AA30" s="186">
        <f>'[1]3bmini'!Q91</f>
        <v>0</v>
      </c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</row>
    <row r="31" spans="1:37" ht="15.75" customHeight="1">
      <c r="A31" s="195"/>
      <c r="B31" s="221"/>
      <c r="C31" s="201" t="s">
        <v>225</v>
      </c>
      <c r="D31" s="196">
        <f>'[1]Format-I mini'!H29</f>
        <v>17</v>
      </c>
      <c r="E31" s="196">
        <f>'[1]4amini'!$AC$143</f>
        <v>17</v>
      </c>
      <c r="F31" s="196">
        <f>'[1]survey main mini'!AL27</f>
        <v>307</v>
      </c>
      <c r="G31" s="196">
        <f>'[1]survey main mini'!AM27</f>
        <v>65</v>
      </c>
      <c r="H31" s="196">
        <f>'[1]4amini'!AD143</f>
        <v>155</v>
      </c>
      <c r="I31" s="196">
        <f>'[1]4amini'!AE143</f>
        <v>120</v>
      </c>
      <c r="J31" s="196">
        <f>'[1]4amini'!AF143</f>
        <v>65</v>
      </c>
      <c r="K31" s="196">
        <f>IF('[1]6mini'!J30&gt;=21,'Format II mini'!D31,0)</f>
        <v>17</v>
      </c>
      <c r="L31" s="196">
        <f>'[1]6mini'!G30</f>
        <v>59</v>
      </c>
      <c r="M31" s="196">
        <f>'[1]6mini'!H30</f>
        <v>61</v>
      </c>
      <c r="N31" s="196">
        <f>'[1]3amini'!G73</f>
        <v>3</v>
      </c>
      <c r="O31" s="196">
        <f t="shared" si="8"/>
        <v>0</v>
      </c>
      <c r="P31" s="196">
        <f t="shared" si="9"/>
        <v>0</v>
      </c>
      <c r="Q31" s="196">
        <f>'[1]5amini'!K93</f>
        <v>287</v>
      </c>
      <c r="R31" s="196">
        <v>0</v>
      </c>
      <c r="S31" s="196">
        <f>'[1]5amini'!K94</f>
        <v>2</v>
      </c>
      <c r="T31" s="196">
        <f>'[1]5amini'!K95</f>
        <v>0</v>
      </c>
      <c r="U31" s="196">
        <f t="shared" si="10"/>
        <v>289</v>
      </c>
      <c r="V31" s="185">
        <f t="shared" si="3"/>
        <v>0</v>
      </c>
      <c r="W31" s="185">
        <f t="shared" si="4"/>
        <v>120</v>
      </c>
      <c r="X31" s="185" t="str">
        <f t="shared" si="5"/>
        <v>t</v>
      </c>
      <c r="Y31" s="186">
        <f>'[1]3bmini'!O93</f>
        <v>0</v>
      </c>
      <c r="Z31" s="186">
        <f>'[1]3bmini'!P94</f>
        <v>0</v>
      </c>
      <c r="AA31" s="186">
        <f>'[1]3bmini'!Q95</f>
        <v>0</v>
      </c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</row>
    <row r="32" spans="1:37" ht="15.75" customHeight="1">
      <c r="A32" s="195"/>
      <c r="B32" s="222"/>
      <c r="C32" s="199" t="s">
        <v>33</v>
      </c>
      <c r="D32" s="202">
        <f aca="true" t="shared" si="11" ref="D32:U32">SUM(D23:D31)</f>
        <v>354</v>
      </c>
      <c r="E32" s="202">
        <f t="shared" si="11"/>
        <v>326</v>
      </c>
      <c r="F32" s="202">
        <f t="shared" si="11"/>
        <v>5872</v>
      </c>
      <c r="G32" s="202">
        <f t="shared" si="11"/>
        <v>1094</v>
      </c>
      <c r="H32" s="202">
        <f t="shared" si="11"/>
        <v>2736</v>
      </c>
      <c r="I32" s="202">
        <f t="shared" si="11"/>
        <v>2134</v>
      </c>
      <c r="J32" s="202">
        <f t="shared" si="11"/>
        <v>1013</v>
      </c>
      <c r="K32" s="202">
        <f t="shared" si="11"/>
        <v>354</v>
      </c>
      <c r="L32" s="202">
        <f t="shared" si="11"/>
        <v>1161</v>
      </c>
      <c r="M32" s="202">
        <f t="shared" si="11"/>
        <v>1073</v>
      </c>
      <c r="N32" s="202">
        <f t="shared" si="11"/>
        <v>69</v>
      </c>
      <c r="O32" s="202">
        <f t="shared" si="11"/>
        <v>0</v>
      </c>
      <c r="P32" s="202">
        <f t="shared" si="11"/>
        <v>0</v>
      </c>
      <c r="Q32" s="202">
        <f t="shared" si="11"/>
        <v>5598</v>
      </c>
      <c r="R32" s="202">
        <f t="shared" si="11"/>
        <v>0</v>
      </c>
      <c r="S32" s="202">
        <f t="shared" si="11"/>
        <v>15</v>
      </c>
      <c r="T32" s="202">
        <f t="shared" si="11"/>
        <v>4</v>
      </c>
      <c r="U32" s="202">
        <f t="shared" si="11"/>
        <v>5617</v>
      </c>
      <c r="V32" s="185">
        <f t="shared" si="3"/>
        <v>0</v>
      </c>
      <c r="W32" s="185">
        <f t="shared" si="4"/>
        <v>2234</v>
      </c>
      <c r="X32" s="185" t="str">
        <f t="shared" si="5"/>
        <v>t</v>
      </c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</row>
    <row r="33" spans="1:37" ht="18" customHeight="1">
      <c r="A33" s="195">
        <v>4</v>
      </c>
      <c r="B33" s="220" t="s">
        <v>51</v>
      </c>
      <c r="C33" s="198" t="s">
        <v>51</v>
      </c>
      <c r="D33" s="196">
        <f>'[1]Format-I mini'!H31</f>
        <v>107</v>
      </c>
      <c r="E33" s="196">
        <f>'[1]4amini'!$AC$149</f>
        <v>107</v>
      </c>
      <c r="F33" s="196">
        <f>'[1]survey main mini'!AL29</f>
        <v>1948</v>
      </c>
      <c r="G33" s="196">
        <f>'[1]survey main mini'!AM29</f>
        <v>391</v>
      </c>
      <c r="H33" s="196">
        <f>'[1]4amini'!AD149</f>
        <v>997</v>
      </c>
      <c r="I33" s="196">
        <f>'[1]4amini'!AE149</f>
        <v>721</v>
      </c>
      <c r="J33" s="196">
        <f>'[1]4amini'!AF149</f>
        <v>391</v>
      </c>
      <c r="K33" s="196">
        <f>IF('[1]6mini'!J32&gt;=21,'Format II mini'!D33,0)</f>
        <v>107</v>
      </c>
      <c r="L33" s="196">
        <f>'[1]6mini'!G32</f>
        <v>349</v>
      </c>
      <c r="M33" s="196">
        <f>'[1]6mini'!H32</f>
        <v>342</v>
      </c>
      <c r="N33" s="196">
        <f>'[1]3amini'!G76</f>
        <v>33</v>
      </c>
      <c r="O33" s="196">
        <f>+Y33+Z33</f>
        <v>1</v>
      </c>
      <c r="P33" s="196">
        <f>AA33</f>
        <v>0</v>
      </c>
      <c r="Q33" s="196">
        <f>'[1]5amini'!K97</f>
        <v>1898</v>
      </c>
      <c r="R33" s="196">
        <v>0</v>
      </c>
      <c r="S33" s="196">
        <f>'[1]5amini'!K98</f>
        <v>3</v>
      </c>
      <c r="T33" s="196">
        <f>'[1]5amini'!K99</f>
        <v>0</v>
      </c>
      <c r="U33" s="196">
        <f>SUM(Q33:T33)</f>
        <v>1901</v>
      </c>
      <c r="V33" s="185">
        <f t="shared" si="3"/>
        <v>0</v>
      </c>
      <c r="W33" s="185">
        <f t="shared" si="4"/>
        <v>691</v>
      </c>
      <c r="X33" s="185" t="str">
        <f t="shared" si="5"/>
        <v>f</v>
      </c>
      <c r="Y33" s="186">
        <f>'[1]3bmini'!O97</f>
        <v>1</v>
      </c>
      <c r="Z33" s="186">
        <f>'[1]3bmini'!P98</f>
        <v>0</v>
      </c>
      <c r="AA33" s="186">
        <f>'[1]3bmini'!Q99</f>
        <v>0</v>
      </c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</row>
    <row r="34" spans="1:37" ht="16.5" customHeight="1">
      <c r="A34" s="195"/>
      <c r="B34" s="221"/>
      <c r="C34" s="198" t="s">
        <v>52</v>
      </c>
      <c r="D34" s="196">
        <f>'[1]Format-I mini'!H32</f>
        <v>63</v>
      </c>
      <c r="E34" s="196">
        <f>'[1]4amini'!$AC$155</f>
        <v>63</v>
      </c>
      <c r="F34" s="196">
        <f>'[1]survey main mini'!AL30</f>
        <v>1179</v>
      </c>
      <c r="G34" s="196">
        <f>'[1]survey main mini'!AM30</f>
        <v>264</v>
      </c>
      <c r="H34" s="196">
        <f>'[1]4amini'!AD155</f>
        <v>595</v>
      </c>
      <c r="I34" s="196">
        <f>'[1]4amini'!AE155</f>
        <v>441</v>
      </c>
      <c r="J34" s="196">
        <f>'[1]4amini'!AF155</f>
        <v>264</v>
      </c>
      <c r="K34" s="196">
        <f>IF('[1]6mini'!J33&gt;=21,'Format II mini'!D34,0)</f>
        <v>63</v>
      </c>
      <c r="L34" s="196">
        <f>'[1]6mini'!G33</f>
        <v>227</v>
      </c>
      <c r="M34" s="196">
        <f>'[1]6mini'!H33</f>
        <v>214</v>
      </c>
      <c r="N34" s="196">
        <f>'[1]3amini'!G79</f>
        <v>14</v>
      </c>
      <c r="O34" s="196">
        <f>+Y34+Z34</f>
        <v>0</v>
      </c>
      <c r="P34" s="196">
        <f>AA34</f>
        <v>0</v>
      </c>
      <c r="Q34" s="196">
        <f>'[1]5amini'!K101</f>
        <v>1173</v>
      </c>
      <c r="R34" s="196">
        <v>0</v>
      </c>
      <c r="S34" s="196">
        <f>'[1]5amini'!K102</f>
        <v>0</v>
      </c>
      <c r="T34" s="196">
        <f>'[1]5amini'!K103</f>
        <v>0</v>
      </c>
      <c r="U34" s="196">
        <f>SUM(Q34:T34)</f>
        <v>1173</v>
      </c>
      <c r="V34" s="185">
        <f t="shared" si="3"/>
        <v>0</v>
      </c>
      <c r="W34" s="185">
        <f t="shared" si="4"/>
        <v>441</v>
      </c>
      <c r="X34" s="185" t="str">
        <f t="shared" si="5"/>
        <v>t</v>
      </c>
      <c r="Y34" s="186">
        <f>'[1]3bmini'!O101</f>
        <v>0</v>
      </c>
      <c r="Z34" s="186">
        <f>'[1]3bmini'!P102</f>
        <v>0</v>
      </c>
      <c r="AA34" s="186">
        <f>'[1]3bmini'!Q103</f>
        <v>0</v>
      </c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</row>
    <row r="35" spans="1:37" ht="15.75" customHeight="1">
      <c r="A35" s="195"/>
      <c r="B35" s="221"/>
      <c r="C35" s="198" t="s">
        <v>53</v>
      </c>
      <c r="D35" s="196">
        <f>'[1]Format-I mini'!H33</f>
        <v>46</v>
      </c>
      <c r="E35" s="196">
        <f>'[1]4amini'!$AC$161</f>
        <v>46</v>
      </c>
      <c r="F35" s="196">
        <f>'[1]survey main mini'!AL31</f>
        <v>652</v>
      </c>
      <c r="G35" s="196">
        <f>'[1]survey main mini'!AM31</f>
        <v>139</v>
      </c>
      <c r="H35" s="196">
        <f>'[1]4amini'!AD161</f>
        <v>307</v>
      </c>
      <c r="I35" s="196">
        <f>'[1]4amini'!AE161</f>
        <v>250</v>
      </c>
      <c r="J35" s="196">
        <f>'[1]4amini'!AF161</f>
        <v>139</v>
      </c>
      <c r="K35" s="196">
        <f>IF('[1]6mini'!J34&gt;=21,'Format II mini'!D35,0)</f>
        <v>46</v>
      </c>
      <c r="L35" s="196">
        <f>'[1]6mini'!G34</f>
        <v>117</v>
      </c>
      <c r="M35" s="196">
        <f>'[1]6mini'!H34</f>
        <v>133</v>
      </c>
      <c r="N35" s="196">
        <f>'[1]3amini'!G82</f>
        <v>8</v>
      </c>
      <c r="O35" s="196">
        <f>+Y35+Z35</f>
        <v>0</v>
      </c>
      <c r="P35" s="196">
        <f>AA35</f>
        <v>0</v>
      </c>
      <c r="Q35" s="196">
        <f>'[1]5amini'!K105</f>
        <v>634</v>
      </c>
      <c r="R35" s="196">
        <v>0</v>
      </c>
      <c r="S35" s="196">
        <f>'[1]5amini'!K106</f>
        <v>1</v>
      </c>
      <c r="T35" s="196">
        <f>'[1]5amini'!K107</f>
        <v>0</v>
      </c>
      <c r="U35" s="196">
        <f>SUM(Q35:T35)</f>
        <v>635</v>
      </c>
      <c r="V35" s="185">
        <f t="shared" si="3"/>
        <v>0</v>
      </c>
      <c r="W35" s="185">
        <f t="shared" si="4"/>
        <v>250</v>
      </c>
      <c r="X35" s="185" t="str">
        <f t="shared" si="5"/>
        <v>t</v>
      </c>
      <c r="Y35" s="186">
        <f>'[1]3bmini'!O105</f>
        <v>0</v>
      </c>
      <c r="Z35" s="186">
        <f>'[1]3bmini'!P106</f>
        <v>0</v>
      </c>
      <c r="AA35" s="186">
        <f>'[1]3bmini'!Q107</f>
        <v>0</v>
      </c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</row>
    <row r="36" spans="1:37" ht="15.75" customHeight="1">
      <c r="A36" s="195"/>
      <c r="B36" s="221"/>
      <c r="C36" s="198" t="s">
        <v>54</v>
      </c>
      <c r="D36" s="196">
        <f>'[1]Format-I mini'!H34</f>
        <v>68</v>
      </c>
      <c r="E36" s="196">
        <f>'[1]4amini'!$AC$167</f>
        <v>46</v>
      </c>
      <c r="F36" s="196">
        <f>'[1]survey main mini'!AL32</f>
        <v>1445</v>
      </c>
      <c r="G36" s="196">
        <f>'[1]survey main mini'!AM32</f>
        <v>305</v>
      </c>
      <c r="H36" s="196">
        <f>'[1]4amini'!AD167</f>
        <v>702</v>
      </c>
      <c r="I36" s="196">
        <f>'[1]4amini'!AE167</f>
        <v>563</v>
      </c>
      <c r="J36" s="196">
        <f>'[1]4amini'!AF167</f>
        <v>305</v>
      </c>
      <c r="K36" s="196">
        <f>IF('[1]6mini'!J35&gt;=21,'Format II mini'!D36,0)</f>
        <v>68</v>
      </c>
      <c r="L36" s="196">
        <f>'[1]6mini'!G35</f>
        <v>276</v>
      </c>
      <c r="M36" s="196">
        <f>'[1]6mini'!H35</f>
        <v>287</v>
      </c>
      <c r="N36" s="196">
        <f>'[1]3amini'!G85</f>
        <v>11</v>
      </c>
      <c r="O36" s="196">
        <f>+Y36+Z36</f>
        <v>0</v>
      </c>
      <c r="P36" s="196">
        <f>AA36</f>
        <v>0</v>
      </c>
      <c r="Q36" s="196">
        <f>'[1]5amini'!K109</f>
        <v>1476</v>
      </c>
      <c r="R36" s="196">
        <v>0</v>
      </c>
      <c r="S36" s="196">
        <f>'[1]5amini'!K110</f>
        <v>0</v>
      </c>
      <c r="T36" s="196">
        <f>'[1]5amini'!K111</f>
        <v>1</v>
      </c>
      <c r="U36" s="196">
        <f>SUM(Q36:T36)</f>
        <v>1477</v>
      </c>
      <c r="V36" s="185">
        <f t="shared" si="3"/>
        <v>0</v>
      </c>
      <c r="W36" s="185">
        <f t="shared" si="4"/>
        <v>563</v>
      </c>
      <c r="X36" s="185" t="str">
        <f t="shared" si="5"/>
        <v>t</v>
      </c>
      <c r="Y36" s="186">
        <f>'[1]3bmini'!O109</f>
        <v>0</v>
      </c>
      <c r="Z36" s="186">
        <f>'[1]3bmini'!P110</f>
        <v>0</v>
      </c>
      <c r="AA36" s="186">
        <f>'[1]3bmini'!Q111</f>
        <v>0</v>
      </c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</row>
    <row r="37" spans="1:37" ht="15.75" customHeight="1">
      <c r="A37" s="195"/>
      <c r="B37" s="222"/>
      <c r="C37" s="199" t="s">
        <v>33</v>
      </c>
      <c r="D37" s="200">
        <f aca="true" t="shared" si="12" ref="D37:U37">SUM(D33:D36)</f>
        <v>284</v>
      </c>
      <c r="E37" s="200">
        <f t="shared" si="12"/>
        <v>262</v>
      </c>
      <c r="F37" s="200">
        <f t="shared" si="12"/>
        <v>5224</v>
      </c>
      <c r="G37" s="200">
        <f t="shared" si="12"/>
        <v>1099</v>
      </c>
      <c r="H37" s="200">
        <f t="shared" si="12"/>
        <v>2601</v>
      </c>
      <c r="I37" s="200">
        <f t="shared" si="12"/>
        <v>1975</v>
      </c>
      <c r="J37" s="200">
        <f t="shared" si="12"/>
        <v>1099</v>
      </c>
      <c r="K37" s="200">
        <f t="shared" si="12"/>
        <v>284</v>
      </c>
      <c r="L37" s="200">
        <f t="shared" si="12"/>
        <v>969</v>
      </c>
      <c r="M37" s="200">
        <f t="shared" si="12"/>
        <v>976</v>
      </c>
      <c r="N37" s="200">
        <f t="shared" si="12"/>
        <v>66</v>
      </c>
      <c r="O37" s="200">
        <f t="shared" si="12"/>
        <v>1</v>
      </c>
      <c r="P37" s="200">
        <f t="shared" si="12"/>
        <v>0</v>
      </c>
      <c r="Q37" s="200">
        <f t="shared" si="12"/>
        <v>5181</v>
      </c>
      <c r="R37" s="200">
        <f t="shared" si="12"/>
        <v>0</v>
      </c>
      <c r="S37" s="200">
        <f t="shared" si="12"/>
        <v>4</v>
      </c>
      <c r="T37" s="200">
        <f t="shared" si="12"/>
        <v>1</v>
      </c>
      <c r="U37" s="200">
        <f t="shared" si="12"/>
        <v>5186</v>
      </c>
      <c r="V37" s="185">
        <f t="shared" si="3"/>
        <v>0</v>
      </c>
      <c r="W37" s="185">
        <f t="shared" si="4"/>
        <v>1945</v>
      </c>
      <c r="X37" s="185" t="str">
        <f t="shared" si="5"/>
        <v>f</v>
      </c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</row>
    <row r="38" spans="1:37" ht="15.75" customHeight="1">
      <c r="A38" s="195">
        <v>5</v>
      </c>
      <c r="B38" s="220" t="s">
        <v>55</v>
      </c>
      <c r="C38" s="203" t="s">
        <v>56</v>
      </c>
      <c r="D38" s="196">
        <f>'[1]Format-I mini'!H36</f>
        <v>67</v>
      </c>
      <c r="E38" s="196">
        <f>'[1]4amini'!$AC$173</f>
        <v>0</v>
      </c>
      <c r="F38" s="196">
        <f>'[1]survey main mini'!AL34</f>
        <v>1008</v>
      </c>
      <c r="G38" s="196">
        <f>'[1]survey main mini'!AM34</f>
        <v>275</v>
      </c>
      <c r="H38" s="196">
        <f>'[1]4amini'!AD173</f>
        <v>425</v>
      </c>
      <c r="I38" s="196">
        <f>'[1]4amini'!AE173</f>
        <v>312</v>
      </c>
      <c r="J38" s="196">
        <f>'[1]4amini'!AF173</f>
        <v>175</v>
      </c>
      <c r="K38" s="196">
        <f>IF('[1]6mini'!J37&gt;=21,'Format II mini'!D38,0)</f>
        <v>67</v>
      </c>
      <c r="L38" s="196">
        <f>'[1]6mini'!G37</f>
        <v>149</v>
      </c>
      <c r="M38" s="196">
        <f>'[1]6mini'!H37</f>
        <v>163</v>
      </c>
      <c r="N38" s="196">
        <f>'[1]3amini'!G88</f>
        <v>11</v>
      </c>
      <c r="O38" s="196">
        <f aca="true" t="shared" si="13" ref="O38:O44">+Y38+Z38</f>
        <v>0</v>
      </c>
      <c r="P38" s="196">
        <f aca="true" t="shared" si="14" ref="P38:P44">AA38</f>
        <v>0</v>
      </c>
      <c r="Q38" s="196">
        <f>'[1]5amini'!K113</f>
        <v>839</v>
      </c>
      <c r="R38" s="196">
        <v>0</v>
      </c>
      <c r="S38" s="196">
        <f>'[1]5amini'!K114</f>
        <v>6</v>
      </c>
      <c r="T38" s="196">
        <f>'[1]5amini'!K115</f>
        <v>2</v>
      </c>
      <c r="U38" s="196">
        <f aca="true" t="shared" si="15" ref="U38:U44">SUM(Q38:T38)</f>
        <v>847</v>
      </c>
      <c r="V38" s="185">
        <f t="shared" si="3"/>
        <v>0</v>
      </c>
      <c r="W38" s="185">
        <f t="shared" si="4"/>
        <v>312</v>
      </c>
      <c r="X38" s="185" t="str">
        <f t="shared" si="5"/>
        <v>t</v>
      </c>
      <c r="Y38" s="186">
        <f>'[1]3bmini'!O113</f>
        <v>0</v>
      </c>
      <c r="Z38" s="186">
        <f>'[1]3bmini'!P114</f>
        <v>0</v>
      </c>
      <c r="AA38" s="186">
        <f>'[1]3bmini'!Q115</f>
        <v>0</v>
      </c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</row>
    <row r="39" spans="1:37" ht="15.75" customHeight="1">
      <c r="A39" s="195"/>
      <c r="B39" s="221"/>
      <c r="C39" s="203" t="s">
        <v>59</v>
      </c>
      <c r="D39" s="196">
        <f>'[1]Format-I mini'!H37</f>
        <v>67</v>
      </c>
      <c r="E39" s="196">
        <f>'[1]4amini'!$AC$179</f>
        <v>67</v>
      </c>
      <c r="F39" s="196">
        <f>'[1]survey main mini'!AL35</f>
        <v>1406</v>
      </c>
      <c r="G39" s="196">
        <f>'[1]survey main mini'!AM35</f>
        <v>241</v>
      </c>
      <c r="H39" s="196">
        <f>'[1]4amini'!AD179</f>
        <v>661</v>
      </c>
      <c r="I39" s="196">
        <f>'[1]4amini'!AE179</f>
        <v>502</v>
      </c>
      <c r="J39" s="196">
        <f>'[1]4amini'!AF179</f>
        <v>241</v>
      </c>
      <c r="K39" s="196">
        <f>IF('[1]6mini'!J38&gt;=21,'Format II mini'!D39,0)</f>
        <v>67</v>
      </c>
      <c r="L39" s="196">
        <f>'[1]6mini'!G38</f>
        <v>256</v>
      </c>
      <c r="M39" s="196">
        <f>'[1]6mini'!H38</f>
        <v>246</v>
      </c>
      <c r="N39" s="196">
        <f>'[1]3amini'!G91</f>
        <v>20</v>
      </c>
      <c r="O39" s="196">
        <f t="shared" si="13"/>
        <v>0</v>
      </c>
      <c r="P39" s="196">
        <f t="shared" si="14"/>
        <v>0</v>
      </c>
      <c r="Q39" s="196">
        <f>'[1]5amini'!K117</f>
        <v>1325</v>
      </c>
      <c r="R39" s="196">
        <v>0</v>
      </c>
      <c r="S39" s="196">
        <f>'[1]5amini'!K118</f>
        <v>7</v>
      </c>
      <c r="T39" s="196">
        <f>'[1]5amini'!K119</f>
        <v>1</v>
      </c>
      <c r="U39" s="196">
        <f t="shared" si="15"/>
        <v>1333</v>
      </c>
      <c r="V39" s="185">
        <f t="shared" si="3"/>
        <v>0</v>
      </c>
      <c r="W39" s="185">
        <f t="shared" si="4"/>
        <v>502</v>
      </c>
      <c r="X39" s="185" t="str">
        <f t="shared" si="5"/>
        <v>t</v>
      </c>
      <c r="Y39" s="186">
        <f>'[1]3bmini'!O117</f>
        <v>0</v>
      </c>
      <c r="Z39" s="186">
        <f>'[1]3bmini'!P118</f>
        <v>0</v>
      </c>
      <c r="AA39" s="186">
        <f>'[1]3bmini'!Q119</f>
        <v>0</v>
      </c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</row>
    <row r="40" spans="1:37" ht="15.75" customHeight="1">
      <c r="A40" s="195"/>
      <c r="B40" s="221"/>
      <c r="C40" s="203" t="s">
        <v>60</v>
      </c>
      <c r="D40" s="196">
        <f>'[1]Format-I mini'!H38</f>
        <v>18</v>
      </c>
      <c r="E40" s="196">
        <f>'[1]4amini'!$AC$185</f>
        <v>18</v>
      </c>
      <c r="F40" s="196">
        <f>'[1]survey main mini'!AL36</f>
        <v>1014</v>
      </c>
      <c r="G40" s="196">
        <f>'[1]survey main mini'!AM36</f>
        <v>174</v>
      </c>
      <c r="H40" s="196">
        <f>'[1]4amini'!AD185</f>
        <v>423</v>
      </c>
      <c r="I40" s="196">
        <f>'[1]4amini'!AE185</f>
        <v>167</v>
      </c>
      <c r="J40" s="196">
        <f>'[1]4amini'!AF185</f>
        <v>166</v>
      </c>
      <c r="K40" s="196">
        <f>IF('[1]6mini'!J39&gt;=21,'Format II mini'!D40,0)</f>
        <v>18</v>
      </c>
      <c r="L40" s="196">
        <f>'[1]6mini'!G39</f>
        <v>87</v>
      </c>
      <c r="M40" s="196">
        <f>'[1]6mini'!H39</f>
        <v>80</v>
      </c>
      <c r="N40" s="196">
        <f>'[1]3amini'!G94</f>
        <v>10</v>
      </c>
      <c r="O40" s="196">
        <f t="shared" si="13"/>
        <v>0</v>
      </c>
      <c r="P40" s="196">
        <f t="shared" si="14"/>
        <v>0</v>
      </c>
      <c r="Q40" s="196">
        <f>'[1]5amini'!K121</f>
        <v>685</v>
      </c>
      <c r="R40" s="196">
        <v>0</v>
      </c>
      <c r="S40" s="196">
        <f>'[1]5amini'!K122</f>
        <v>2</v>
      </c>
      <c r="T40" s="196">
        <f>'[1]5amini'!K123</f>
        <v>0</v>
      </c>
      <c r="U40" s="196">
        <f t="shared" si="15"/>
        <v>687</v>
      </c>
      <c r="V40" s="185">
        <f t="shared" si="3"/>
        <v>0</v>
      </c>
      <c r="W40" s="185">
        <f t="shared" si="4"/>
        <v>167</v>
      </c>
      <c r="X40" s="185" t="str">
        <f t="shared" si="5"/>
        <v>t</v>
      </c>
      <c r="Y40" s="186">
        <f>'[1]3bmini'!O121</f>
        <v>0</v>
      </c>
      <c r="Z40" s="186">
        <f>'[1]3bmini'!P122</f>
        <v>0</v>
      </c>
      <c r="AA40" s="186">
        <f>'[1]3bmini'!Q123</f>
        <v>0</v>
      </c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</row>
    <row r="41" spans="1:37" ht="15.75" customHeight="1">
      <c r="A41" s="195"/>
      <c r="B41" s="221"/>
      <c r="C41" s="203" t="s">
        <v>62</v>
      </c>
      <c r="D41" s="196">
        <f>'[1]Format-I mini'!H39</f>
        <v>14</v>
      </c>
      <c r="E41" s="196">
        <f>'[1]4amini'!$AC$191</f>
        <v>14</v>
      </c>
      <c r="F41" s="196">
        <f>'[1]survey main mini'!AL37</f>
        <v>903</v>
      </c>
      <c r="G41" s="196">
        <f>'[1]survey main mini'!AM37</f>
        <v>181</v>
      </c>
      <c r="H41" s="196">
        <f>'[1]4amini'!AD191</f>
        <v>373</v>
      </c>
      <c r="I41" s="196">
        <f>'[1]4amini'!AE191</f>
        <v>130</v>
      </c>
      <c r="J41" s="196">
        <f>'[1]4amini'!AF191</f>
        <v>147</v>
      </c>
      <c r="K41" s="196">
        <f>IF('[1]6mini'!J40&gt;=21,'Format II mini'!D41,0)</f>
        <v>14</v>
      </c>
      <c r="L41" s="196">
        <f>'[1]6mini'!G40</f>
        <v>64</v>
      </c>
      <c r="M41" s="196">
        <f>'[1]6mini'!H40</f>
        <v>66</v>
      </c>
      <c r="N41" s="196">
        <f>'[1]3amini'!G97</f>
        <v>8</v>
      </c>
      <c r="O41" s="196">
        <f t="shared" si="13"/>
        <v>0</v>
      </c>
      <c r="P41" s="196">
        <f t="shared" si="14"/>
        <v>0</v>
      </c>
      <c r="Q41" s="196">
        <f>'[1]5amini'!K125</f>
        <v>583</v>
      </c>
      <c r="R41" s="196">
        <v>0</v>
      </c>
      <c r="S41" s="196">
        <f>'[1]5amini'!K126</f>
        <v>0</v>
      </c>
      <c r="T41" s="196">
        <f>'[1]5amini'!K127</f>
        <v>0</v>
      </c>
      <c r="U41" s="196">
        <f t="shared" si="15"/>
        <v>583</v>
      </c>
      <c r="V41" s="185">
        <f t="shared" si="3"/>
        <v>0</v>
      </c>
      <c r="W41" s="185">
        <f t="shared" si="4"/>
        <v>130</v>
      </c>
      <c r="X41" s="185" t="str">
        <f t="shared" si="5"/>
        <v>t</v>
      </c>
      <c r="Y41" s="186">
        <f>'[1]3bmini'!O125</f>
        <v>0</v>
      </c>
      <c r="Z41" s="186">
        <f>'[1]3bmini'!P126</f>
        <v>0</v>
      </c>
      <c r="AA41" s="186">
        <f>'[1]3bmini'!Q127</f>
        <v>0</v>
      </c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</row>
    <row r="42" spans="1:37" ht="15.75" customHeight="1">
      <c r="A42" s="195"/>
      <c r="B42" s="221"/>
      <c r="C42" s="203" t="s">
        <v>64</v>
      </c>
      <c r="D42" s="196">
        <f>'[1]Format-I mini'!H40</f>
        <v>23</v>
      </c>
      <c r="E42" s="196">
        <f>'[1]4amini'!$AC$197</f>
        <v>22</v>
      </c>
      <c r="F42" s="196">
        <f>'[1]survey main mini'!AL38</f>
        <v>857</v>
      </c>
      <c r="G42" s="196">
        <f>'[1]survey main mini'!AM38</f>
        <v>136</v>
      </c>
      <c r="H42" s="196">
        <f>'[1]4amini'!AD197</f>
        <v>340</v>
      </c>
      <c r="I42" s="196">
        <f>'[1]4amini'!AE197</f>
        <v>173</v>
      </c>
      <c r="J42" s="196">
        <f>'[1]4amini'!AF197</f>
        <v>136</v>
      </c>
      <c r="K42" s="196">
        <f>IF('[1]6mini'!J41&gt;=21,'Format II mini'!D42,0)</f>
        <v>23</v>
      </c>
      <c r="L42" s="196">
        <f>'[1]6mini'!G41</f>
        <v>98</v>
      </c>
      <c r="M42" s="196">
        <f>'[1]6mini'!H41</f>
        <v>75</v>
      </c>
      <c r="N42" s="196">
        <f>'[1]3amini'!G100</f>
        <v>11</v>
      </c>
      <c r="O42" s="196">
        <f t="shared" si="13"/>
        <v>0</v>
      </c>
      <c r="P42" s="196">
        <f t="shared" si="14"/>
        <v>0</v>
      </c>
      <c r="Q42" s="196">
        <f>'[1]5amini'!K129</f>
        <v>581</v>
      </c>
      <c r="R42" s="196">
        <v>0</v>
      </c>
      <c r="S42" s="196">
        <f>'[1]5amini'!K130</f>
        <v>6</v>
      </c>
      <c r="T42" s="196">
        <f>'[1]5amini'!K131</f>
        <v>0</v>
      </c>
      <c r="U42" s="196">
        <f t="shared" si="15"/>
        <v>587</v>
      </c>
      <c r="V42" s="185">
        <f t="shared" si="3"/>
        <v>0</v>
      </c>
      <c r="W42" s="185">
        <f t="shared" si="4"/>
        <v>173</v>
      </c>
      <c r="X42" s="185" t="str">
        <f t="shared" si="5"/>
        <v>t</v>
      </c>
      <c r="Y42" s="186">
        <f>'[1]3bmini'!O129</f>
        <v>0</v>
      </c>
      <c r="Z42" s="186">
        <f>'[1]3bmini'!P130</f>
        <v>0</v>
      </c>
      <c r="AA42" s="186">
        <f>'[1]3bmini'!Q131</f>
        <v>0</v>
      </c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</row>
    <row r="43" spans="1:37" ht="15.75" customHeight="1">
      <c r="A43" s="195"/>
      <c r="B43" s="221"/>
      <c r="C43" s="203" t="s">
        <v>65</v>
      </c>
      <c r="D43" s="196">
        <f>'[1]Format-I mini'!H41</f>
        <v>27</v>
      </c>
      <c r="E43" s="196">
        <f>'[1]4amini'!$AC$203</f>
        <v>27</v>
      </c>
      <c r="F43" s="196">
        <f>'[1]survey main mini'!AL39</f>
        <v>967</v>
      </c>
      <c r="G43" s="196">
        <f>'[1]survey main mini'!AM39</f>
        <v>156</v>
      </c>
      <c r="H43" s="196">
        <f>'[1]4amini'!AD203</f>
        <v>468</v>
      </c>
      <c r="I43" s="196">
        <f>'[1]4amini'!AE203</f>
        <v>165</v>
      </c>
      <c r="J43" s="196">
        <f>'[1]4amini'!AF203</f>
        <v>156</v>
      </c>
      <c r="K43" s="196">
        <f>IF('[1]6mini'!J42&gt;=21,'Format II mini'!D43,0)</f>
        <v>27</v>
      </c>
      <c r="L43" s="196">
        <f>'[1]6mini'!G42</f>
        <v>84</v>
      </c>
      <c r="M43" s="196">
        <f>'[1]6mini'!H42</f>
        <v>81</v>
      </c>
      <c r="N43" s="196">
        <f>'[1]3amini'!G103</f>
        <v>10</v>
      </c>
      <c r="O43" s="196">
        <f t="shared" si="13"/>
        <v>0</v>
      </c>
      <c r="P43" s="196">
        <f t="shared" si="14"/>
        <v>0</v>
      </c>
      <c r="Q43" s="196">
        <f>'[1]5amini'!K133</f>
        <v>620</v>
      </c>
      <c r="R43" s="196">
        <v>0</v>
      </c>
      <c r="S43" s="196">
        <f>'[1]5amini'!K134</f>
        <v>3</v>
      </c>
      <c r="T43" s="196">
        <f>'[1]5amini'!K135</f>
        <v>1</v>
      </c>
      <c r="U43" s="196">
        <f t="shared" si="15"/>
        <v>624</v>
      </c>
      <c r="V43" s="185">
        <f t="shared" si="3"/>
        <v>0</v>
      </c>
      <c r="W43" s="185">
        <f t="shared" si="4"/>
        <v>165</v>
      </c>
      <c r="X43" s="185" t="str">
        <f t="shared" si="5"/>
        <v>t</v>
      </c>
      <c r="Y43" s="186">
        <f>'[1]3bmini'!O133</f>
        <v>0</v>
      </c>
      <c r="Z43" s="186">
        <f>'[1]3bmini'!P134</f>
        <v>0</v>
      </c>
      <c r="AA43" s="186">
        <f>'[1]3bmini'!Q135</f>
        <v>0</v>
      </c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</row>
    <row r="44" spans="1:37" ht="15.75" customHeight="1">
      <c r="A44" s="195"/>
      <c r="B44" s="221"/>
      <c r="C44" s="203" t="s">
        <v>67</v>
      </c>
      <c r="D44" s="196">
        <f>'[1]Format-I mini'!H42</f>
        <v>34</v>
      </c>
      <c r="E44" s="196">
        <f>'[1]4amini'!$AC$209</f>
        <v>32</v>
      </c>
      <c r="F44" s="196">
        <f>'[1]survey main mini'!AL40</f>
        <v>3617</v>
      </c>
      <c r="G44" s="196">
        <f>'[1]survey main mini'!AM40</f>
        <v>706</v>
      </c>
      <c r="H44" s="196">
        <f>'[1]4amini'!AD209</f>
        <v>1356</v>
      </c>
      <c r="I44" s="196">
        <f>'[1]4amini'!AE209</f>
        <v>425</v>
      </c>
      <c r="J44" s="196">
        <f>'[1]4amini'!AF209</f>
        <v>481</v>
      </c>
      <c r="K44" s="196">
        <f>IF('[1]6mini'!J43&gt;=21,'Format II mini'!D44,0)</f>
        <v>34</v>
      </c>
      <c r="L44" s="196">
        <f>'[1]6mini'!G43</f>
        <v>220</v>
      </c>
      <c r="M44" s="196">
        <f>'[1]6mini'!H43</f>
        <v>205</v>
      </c>
      <c r="N44" s="196">
        <f>'[1]3amini'!G106</f>
        <v>23</v>
      </c>
      <c r="O44" s="196">
        <f t="shared" si="13"/>
        <v>0</v>
      </c>
      <c r="P44" s="196">
        <f t="shared" si="14"/>
        <v>0</v>
      </c>
      <c r="Q44" s="196">
        <f>'[1]5amini'!K137</f>
        <v>1997</v>
      </c>
      <c r="R44" s="196">
        <v>0</v>
      </c>
      <c r="S44" s="196">
        <f>'[1]5amini'!K138</f>
        <v>11</v>
      </c>
      <c r="T44" s="196">
        <f>'[1]5amini'!K139</f>
        <v>2</v>
      </c>
      <c r="U44" s="196">
        <f t="shared" si="15"/>
        <v>2010</v>
      </c>
      <c r="V44" s="185">
        <f t="shared" si="3"/>
        <v>0</v>
      </c>
      <c r="W44" s="185">
        <f t="shared" si="4"/>
        <v>425</v>
      </c>
      <c r="X44" s="185" t="str">
        <f t="shared" si="5"/>
        <v>t</v>
      </c>
      <c r="Y44" s="186">
        <f>'[1]3bmini'!O137</f>
        <v>0</v>
      </c>
      <c r="Z44" s="186">
        <f>'[1]3bmini'!P138</f>
        <v>0</v>
      </c>
      <c r="AA44" s="186">
        <f>'[1]3bmini'!Q139</f>
        <v>0</v>
      </c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</row>
    <row r="45" spans="1:37" ht="15.75" customHeight="1">
      <c r="A45" s="195"/>
      <c r="B45" s="222"/>
      <c r="C45" s="199" t="s">
        <v>33</v>
      </c>
      <c r="D45" s="202">
        <f aca="true" t="shared" si="16" ref="D45:U45">SUM(D38:D44)</f>
        <v>250</v>
      </c>
      <c r="E45" s="202">
        <f t="shared" si="16"/>
        <v>180</v>
      </c>
      <c r="F45" s="202">
        <f t="shared" si="16"/>
        <v>9772</v>
      </c>
      <c r="G45" s="202">
        <f t="shared" si="16"/>
        <v>1869</v>
      </c>
      <c r="H45" s="202">
        <f t="shared" si="16"/>
        <v>4046</v>
      </c>
      <c r="I45" s="202">
        <f t="shared" si="16"/>
        <v>1874</v>
      </c>
      <c r="J45" s="202">
        <f t="shared" si="16"/>
        <v>1502</v>
      </c>
      <c r="K45" s="202">
        <f t="shared" si="16"/>
        <v>250</v>
      </c>
      <c r="L45" s="202">
        <f t="shared" si="16"/>
        <v>958</v>
      </c>
      <c r="M45" s="202">
        <f t="shared" si="16"/>
        <v>916</v>
      </c>
      <c r="N45" s="202">
        <f t="shared" si="16"/>
        <v>93</v>
      </c>
      <c r="O45" s="202">
        <f t="shared" si="16"/>
        <v>0</v>
      </c>
      <c r="P45" s="202">
        <f t="shared" si="16"/>
        <v>0</v>
      </c>
      <c r="Q45" s="202">
        <f t="shared" si="16"/>
        <v>6630</v>
      </c>
      <c r="R45" s="202">
        <f t="shared" si="16"/>
        <v>0</v>
      </c>
      <c r="S45" s="202">
        <f t="shared" si="16"/>
        <v>35</v>
      </c>
      <c r="T45" s="202">
        <f t="shared" si="16"/>
        <v>6</v>
      </c>
      <c r="U45" s="202">
        <f t="shared" si="16"/>
        <v>6671</v>
      </c>
      <c r="V45" s="185">
        <f t="shared" si="3"/>
        <v>0</v>
      </c>
      <c r="W45" s="185">
        <f t="shared" si="4"/>
        <v>1874</v>
      </c>
      <c r="X45" s="185" t="str">
        <f t="shared" si="5"/>
        <v>t</v>
      </c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</row>
    <row r="46" spans="1:37" ht="15.75" customHeight="1">
      <c r="A46" s="195">
        <v>6</v>
      </c>
      <c r="B46" s="220" t="s">
        <v>70</v>
      </c>
      <c r="C46" s="198" t="s">
        <v>71</v>
      </c>
      <c r="D46" s="196">
        <f>'[1]Format-I mini'!H44</f>
        <v>13</v>
      </c>
      <c r="E46" s="196">
        <f>'[1]4amini'!$AC$215</f>
        <v>13</v>
      </c>
      <c r="F46" s="196">
        <f>'[1]survey main mini'!AL42</f>
        <v>819</v>
      </c>
      <c r="G46" s="196">
        <f>'[1]survey main mini'!AM42</f>
        <v>164</v>
      </c>
      <c r="H46" s="196">
        <f>'[1]4amini'!AD215</f>
        <v>457</v>
      </c>
      <c r="I46" s="196">
        <f>'[1]4amini'!AE215</f>
        <v>273</v>
      </c>
      <c r="J46" s="196">
        <f>'[1]4amini'!AF215</f>
        <v>195</v>
      </c>
      <c r="K46" s="196">
        <f>IF('[1]6mini'!J45&gt;=21,'Format II mini'!D46,0)</f>
        <v>13</v>
      </c>
      <c r="L46" s="196">
        <f>'[1]6mini'!G45</f>
        <v>147</v>
      </c>
      <c r="M46" s="196">
        <f>'[1]6mini'!H45</f>
        <v>126</v>
      </c>
      <c r="N46" s="196">
        <f>'[1]3amini'!G109</f>
        <v>10</v>
      </c>
      <c r="O46" s="196">
        <f aca="true" t="shared" si="17" ref="O46:O56">+Y46+Z46</f>
        <v>0</v>
      </c>
      <c r="P46" s="196">
        <f aca="true" t="shared" si="18" ref="P46:P56">AA46</f>
        <v>0</v>
      </c>
      <c r="Q46" s="196">
        <f>'[1]5amini'!K141</f>
        <v>800</v>
      </c>
      <c r="R46" s="196">
        <v>0</v>
      </c>
      <c r="S46" s="196">
        <f>'[1]5amini'!K142</f>
        <v>4</v>
      </c>
      <c r="T46" s="196">
        <f>'[1]5amini'!K143</f>
        <v>3</v>
      </c>
      <c r="U46" s="196">
        <f aca="true" t="shared" si="19" ref="U46:U56">SUM(Q46:T46)</f>
        <v>807</v>
      </c>
      <c r="V46" s="185">
        <f t="shared" si="3"/>
        <v>0</v>
      </c>
      <c r="W46" s="185">
        <f t="shared" si="4"/>
        <v>273</v>
      </c>
      <c r="X46" s="185" t="str">
        <f t="shared" si="5"/>
        <v>t</v>
      </c>
      <c r="Y46" s="186">
        <f>'[1]3bmini'!O141</f>
        <v>0</v>
      </c>
      <c r="Z46" s="186">
        <f>'[1]3bmini'!P142</f>
        <v>0</v>
      </c>
      <c r="AA46" s="186">
        <f>'[1]3bmini'!Q143</f>
        <v>0</v>
      </c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</row>
    <row r="47" spans="1:37" ht="15.75" customHeight="1">
      <c r="A47" s="195"/>
      <c r="B47" s="221"/>
      <c r="C47" s="198" t="s">
        <v>73</v>
      </c>
      <c r="D47" s="196">
        <f>'[1]Format-I mini'!H45</f>
        <v>11</v>
      </c>
      <c r="E47" s="196">
        <f>'[1]4amini'!$AC$221</f>
        <v>10</v>
      </c>
      <c r="F47" s="196">
        <f>'[1]survey main mini'!AL43</f>
        <v>706</v>
      </c>
      <c r="G47" s="196">
        <f>'[1]survey main mini'!AM43</f>
        <v>129</v>
      </c>
      <c r="H47" s="196">
        <f>'[1]4amini'!AD221</f>
        <v>327</v>
      </c>
      <c r="I47" s="196">
        <f>'[1]4amini'!AE221</f>
        <v>126</v>
      </c>
      <c r="J47" s="196">
        <f>'[1]4amini'!AF221</f>
        <v>150</v>
      </c>
      <c r="K47" s="196">
        <f>IF('[1]6mini'!J46&gt;=21,'Format II mini'!D47,0)</f>
        <v>0</v>
      </c>
      <c r="L47" s="196">
        <f>'[1]6mini'!G46</f>
        <v>0</v>
      </c>
      <c r="M47" s="196">
        <f>'[1]6mini'!H46</f>
        <v>0</v>
      </c>
      <c r="N47" s="196">
        <f>'[1]3amini'!G112</f>
        <v>4</v>
      </c>
      <c r="O47" s="196">
        <f t="shared" si="17"/>
        <v>0</v>
      </c>
      <c r="P47" s="196">
        <f t="shared" si="18"/>
        <v>0</v>
      </c>
      <c r="Q47" s="196">
        <f>'[1]5amini'!K145</f>
        <v>529</v>
      </c>
      <c r="R47" s="196">
        <v>0</v>
      </c>
      <c r="S47" s="196">
        <f>'[1]5amini'!K146</f>
        <v>0</v>
      </c>
      <c r="T47" s="196">
        <f>'[1]5amini'!K147</f>
        <v>0</v>
      </c>
      <c r="U47" s="196">
        <f t="shared" si="19"/>
        <v>529</v>
      </c>
      <c r="V47" s="185">
        <f t="shared" si="3"/>
        <v>11</v>
      </c>
      <c r="W47" s="185">
        <f t="shared" si="4"/>
        <v>0</v>
      </c>
      <c r="X47" s="185" t="str">
        <f t="shared" si="5"/>
        <v>f</v>
      </c>
      <c r="Y47" s="186">
        <f>'[1]3bmini'!O145</f>
        <v>0</v>
      </c>
      <c r="Z47" s="186">
        <f>'[1]3bmini'!P146</f>
        <v>0</v>
      </c>
      <c r="AA47" s="186">
        <f>'[1]3bmini'!Q147</f>
        <v>0</v>
      </c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</row>
    <row r="48" spans="1:37" ht="15.75" customHeight="1">
      <c r="A48" s="195"/>
      <c r="B48" s="221"/>
      <c r="C48" s="198" t="s">
        <v>74</v>
      </c>
      <c r="D48" s="196">
        <f>'[1]Format-I mini'!H46</f>
        <v>13</v>
      </c>
      <c r="E48" s="196">
        <f>'[1]4amini'!$AC$227</f>
        <v>13</v>
      </c>
      <c r="F48" s="196">
        <f>'[1]survey main mini'!AL44</f>
        <v>589</v>
      </c>
      <c r="G48" s="196">
        <f>'[1]survey main mini'!AM44</f>
        <v>98</v>
      </c>
      <c r="H48" s="196">
        <f>'[1]4amini'!AD227</f>
        <v>243</v>
      </c>
      <c r="I48" s="196">
        <f>'[1]4amini'!AE227</f>
        <v>184</v>
      </c>
      <c r="J48" s="196">
        <f>'[1]4amini'!AF227</f>
        <v>98</v>
      </c>
      <c r="K48" s="196">
        <f>IF('[1]6mini'!J47&gt;=21,'Format II mini'!D48,0)</f>
        <v>13</v>
      </c>
      <c r="L48" s="196">
        <f>'[1]6mini'!G47</f>
        <v>0</v>
      </c>
      <c r="M48" s="196">
        <f>'[1]6mini'!H47</f>
        <v>0</v>
      </c>
      <c r="N48" s="196">
        <f>'[1]3amini'!G115</f>
        <v>4</v>
      </c>
      <c r="O48" s="196">
        <f t="shared" si="17"/>
        <v>0</v>
      </c>
      <c r="P48" s="196">
        <f t="shared" si="18"/>
        <v>0</v>
      </c>
      <c r="Q48" s="196">
        <f>'[1]5amini'!K149</f>
        <v>481</v>
      </c>
      <c r="R48" s="196">
        <v>0</v>
      </c>
      <c r="S48" s="196">
        <f>'[1]5amini'!K150</f>
        <v>0</v>
      </c>
      <c r="T48" s="196">
        <f>'[1]5amini'!K151</f>
        <v>0</v>
      </c>
      <c r="U48" s="196">
        <f t="shared" si="19"/>
        <v>481</v>
      </c>
      <c r="V48" s="185">
        <f t="shared" si="3"/>
        <v>0</v>
      </c>
      <c r="W48" s="185">
        <f t="shared" si="4"/>
        <v>0</v>
      </c>
      <c r="X48" s="185" t="str">
        <f t="shared" si="5"/>
        <v>f</v>
      </c>
      <c r="Y48" s="186">
        <f>'[1]3bmini'!O149</f>
        <v>0</v>
      </c>
      <c r="Z48" s="186">
        <f>'[1]3bmini'!P150</f>
        <v>0</v>
      </c>
      <c r="AA48" s="186">
        <f>'[1]3bmini'!Q151</f>
        <v>0</v>
      </c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</row>
    <row r="49" spans="1:37" ht="15.75" customHeight="1">
      <c r="A49" s="195"/>
      <c r="B49" s="221"/>
      <c r="C49" s="198" t="s">
        <v>75</v>
      </c>
      <c r="D49" s="196">
        <f>'[1]Format-I mini'!H47</f>
        <v>5</v>
      </c>
      <c r="E49" s="196">
        <f>'[1]4amini'!$AC$233</f>
        <v>5</v>
      </c>
      <c r="F49" s="196">
        <f>'[1]survey main mini'!AL45</f>
        <v>112</v>
      </c>
      <c r="G49" s="196">
        <f>'[1]survey main mini'!AM45</f>
        <v>22</v>
      </c>
      <c r="H49" s="196">
        <f>'[1]4amini'!AD233</f>
        <v>74</v>
      </c>
      <c r="I49" s="196">
        <f>'[1]4amini'!AE233</f>
        <v>24</v>
      </c>
      <c r="J49" s="196">
        <f>'[1]4amini'!AF233</f>
        <v>35</v>
      </c>
      <c r="K49" s="196">
        <f>IF('[1]6mini'!J48&gt;=21,'Format II mini'!D49,0)</f>
        <v>5</v>
      </c>
      <c r="L49" s="196">
        <f>'[1]6mini'!G48</f>
        <v>13</v>
      </c>
      <c r="M49" s="196">
        <f>'[1]6mini'!H48</f>
        <v>11</v>
      </c>
      <c r="N49" s="196">
        <f>'[1]3amini'!G118</f>
        <v>0</v>
      </c>
      <c r="O49" s="196">
        <f t="shared" si="17"/>
        <v>0</v>
      </c>
      <c r="P49" s="196">
        <f t="shared" si="18"/>
        <v>0</v>
      </c>
      <c r="Q49" s="196">
        <f>'[1]5amini'!K153</f>
        <v>127</v>
      </c>
      <c r="R49" s="196">
        <v>0</v>
      </c>
      <c r="S49" s="196">
        <f>'[1]5amini'!K154</f>
        <v>0</v>
      </c>
      <c r="T49" s="196">
        <f>'[1]5amini'!K155</f>
        <v>0</v>
      </c>
      <c r="U49" s="196">
        <f t="shared" si="19"/>
        <v>127</v>
      </c>
      <c r="V49" s="185">
        <f t="shared" si="3"/>
        <v>0</v>
      </c>
      <c r="W49" s="185">
        <f t="shared" si="4"/>
        <v>24</v>
      </c>
      <c r="X49" s="185" t="str">
        <f t="shared" si="5"/>
        <v>t</v>
      </c>
      <c r="Y49" s="186">
        <f>'[1]3bmini'!O153</f>
        <v>0</v>
      </c>
      <c r="Z49" s="186">
        <f>'[1]3bmini'!P154</f>
        <v>0</v>
      </c>
      <c r="AA49" s="186">
        <f>'[1]3bmini'!Q155</f>
        <v>0</v>
      </c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</row>
    <row r="50" spans="1:37" ht="15.75" customHeight="1">
      <c r="A50" s="195"/>
      <c r="B50" s="221"/>
      <c r="C50" s="198" t="s">
        <v>76</v>
      </c>
      <c r="D50" s="196">
        <f>'[1]Format-I mini'!H48</f>
        <v>20</v>
      </c>
      <c r="E50" s="196">
        <f>'[1]4amini'!$AC$239</f>
        <v>0</v>
      </c>
      <c r="F50" s="196">
        <f>'[1]survey main mini'!AL46</f>
        <v>559</v>
      </c>
      <c r="G50" s="196">
        <f>'[1]survey main mini'!AM46</f>
        <v>114</v>
      </c>
      <c r="H50" s="196">
        <f>'[1]4amini'!AD239</f>
        <v>275</v>
      </c>
      <c r="I50" s="196">
        <f>'[1]4amini'!AE239</f>
        <v>0</v>
      </c>
      <c r="J50" s="196">
        <f>'[1]4amini'!AF239</f>
        <v>101</v>
      </c>
      <c r="K50" s="196">
        <f>IF('[1]6mini'!J49&gt;=21,'Format II mini'!D50,0)</f>
        <v>20</v>
      </c>
      <c r="L50" s="196">
        <f>'[1]6mini'!G49</f>
        <v>61</v>
      </c>
      <c r="M50" s="196">
        <f>'[1]6mini'!H49</f>
        <v>50</v>
      </c>
      <c r="N50" s="196">
        <f>'[1]3amini'!G121</f>
        <v>3</v>
      </c>
      <c r="O50" s="196">
        <f t="shared" si="17"/>
        <v>0</v>
      </c>
      <c r="P50" s="196">
        <f t="shared" si="18"/>
        <v>0</v>
      </c>
      <c r="Q50" s="196">
        <f>'[1]5amini'!K157</f>
        <v>514</v>
      </c>
      <c r="R50" s="196">
        <v>0</v>
      </c>
      <c r="S50" s="196">
        <f>'[1]5amini'!K158</f>
        <v>2</v>
      </c>
      <c r="T50" s="196">
        <f>'[1]5amini'!K159</f>
        <v>0</v>
      </c>
      <c r="U50" s="196">
        <f t="shared" si="19"/>
        <v>516</v>
      </c>
      <c r="V50" s="185">
        <f t="shared" si="3"/>
        <v>0</v>
      </c>
      <c r="W50" s="185">
        <f t="shared" si="4"/>
        <v>111</v>
      </c>
      <c r="X50" s="185" t="str">
        <f t="shared" si="5"/>
        <v>t</v>
      </c>
      <c r="Y50" s="186">
        <f>'[1]3bmini'!O157</f>
        <v>0</v>
      </c>
      <c r="Z50" s="186">
        <f>'[1]3bmini'!P158</f>
        <v>0</v>
      </c>
      <c r="AA50" s="186">
        <f>'[1]3bmini'!Q159</f>
        <v>0</v>
      </c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</row>
    <row r="51" spans="1:37" ht="15.75" customHeight="1">
      <c r="A51" s="195"/>
      <c r="B51" s="221"/>
      <c r="C51" s="198" t="s">
        <v>226</v>
      </c>
      <c r="D51" s="196">
        <f>'[1]Format-I mini'!H49</f>
        <v>14</v>
      </c>
      <c r="E51" s="196">
        <f>'[1]4amini'!$AC$245</f>
        <v>14</v>
      </c>
      <c r="F51" s="196">
        <f>'[1]survey main mini'!AL47</f>
        <v>486</v>
      </c>
      <c r="G51" s="196">
        <f>'[1]survey main mini'!AM47</f>
        <v>97</v>
      </c>
      <c r="H51" s="196">
        <f>'[1]4amini'!AD245</f>
        <v>219</v>
      </c>
      <c r="I51" s="196">
        <f>'[1]4amini'!AE245</f>
        <v>210</v>
      </c>
      <c r="J51" s="196">
        <f>'[1]4amini'!AF245</f>
        <v>91</v>
      </c>
      <c r="K51" s="196">
        <f>IF('[1]6mini'!J50&gt;=21,'Format II mini'!D51,0)</f>
        <v>14</v>
      </c>
      <c r="L51" s="196">
        <f>'[1]6mini'!G50</f>
        <v>96</v>
      </c>
      <c r="M51" s="196">
        <f>'[1]6mini'!H50</f>
        <v>114</v>
      </c>
      <c r="N51" s="196">
        <f>'[1]3amini'!G124</f>
        <v>5</v>
      </c>
      <c r="O51" s="196">
        <f t="shared" si="17"/>
        <v>0</v>
      </c>
      <c r="P51" s="196">
        <f t="shared" si="18"/>
        <v>0</v>
      </c>
      <c r="Q51" s="196">
        <f>'[1]5amini'!K161</f>
        <v>470</v>
      </c>
      <c r="R51" s="196">
        <v>0</v>
      </c>
      <c r="S51" s="196">
        <f>'[1]5amini'!K162</f>
        <v>2</v>
      </c>
      <c r="T51" s="196">
        <f>'[1]5amini'!K163</f>
        <v>0</v>
      </c>
      <c r="U51" s="196">
        <f t="shared" si="19"/>
        <v>472</v>
      </c>
      <c r="V51" s="185">
        <f t="shared" si="3"/>
        <v>0</v>
      </c>
      <c r="W51" s="185">
        <f t="shared" si="4"/>
        <v>210</v>
      </c>
      <c r="X51" s="185" t="str">
        <f t="shared" si="5"/>
        <v>t</v>
      </c>
      <c r="Y51" s="186">
        <f>'[1]3bmini'!O161</f>
        <v>0</v>
      </c>
      <c r="Z51" s="186">
        <f>'[1]3bmini'!P162</f>
        <v>0</v>
      </c>
      <c r="AA51" s="186">
        <f>'[1]3bmini'!Q163</f>
        <v>0</v>
      </c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</row>
    <row r="52" spans="1:37" ht="15.75" customHeight="1">
      <c r="A52" s="195"/>
      <c r="B52" s="221"/>
      <c r="C52" s="198" t="s">
        <v>78</v>
      </c>
      <c r="D52" s="196">
        <f>'[1]Format-I mini'!H50</f>
        <v>16</v>
      </c>
      <c r="E52" s="196">
        <f>'[1]4amini'!$AC$251</f>
        <v>11</v>
      </c>
      <c r="F52" s="196">
        <f>'[1]survey main mini'!AL48</f>
        <v>779</v>
      </c>
      <c r="G52" s="196">
        <f>'[1]survey main mini'!AM48</f>
        <v>171</v>
      </c>
      <c r="H52" s="196">
        <f>'[1]4amini'!AD251</f>
        <v>440</v>
      </c>
      <c r="I52" s="196">
        <f>'[1]4amini'!AE251</f>
        <v>271</v>
      </c>
      <c r="J52" s="196">
        <f>'[1]4amini'!AF251</f>
        <v>192</v>
      </c>
      <c r="K52" s="196">
        <f>IF('[1]6mini'!J51&gt;=21,'Format II mini'!D52,0)</f>
        <v>0</v>
      </c>
      <c r="L52" s="196">
        <f>'[1]6mini'!G51</f>
        <v>0</v>
      </c>
      <c r="M52" s="196">
        <f>'[1]6mini'!H51</f>
        <v>0</v>
      </c>
      <c r="N52" s="196">
        <f>'[1]3amini'!G127</f>
        <v>5</v>
      </c>
      <c r="O52" s="196">
        <f t="shared" si="17"/>
        <v>0</v>
      </c>
      <c r="P52" s="196">
        <f t="shared" si="18"/>
        <v>0</v>
      </c>
      <c r="Q52" s="196">
        <f>'[1]5amini'!K165</f>
        <v>294</v>
      </c>
      <c r="R52" s="196">
        <v>0</v>
      </c>
      <c r="S52" s="196">
        <f>'[1]5amini'!K166</f>
        <v>1</v>
      </c>
      <c r="T52" s="196">
        <f>'[1]5amini'!K167</f>
        <v>2</v>
      </c>
      <c r="U52" s="196">
        <f t="shared" si="19"/>
        <v>297</v>
      </c>
      <c r="V52" s="185">
        <f t="shared" si="3"/>
        <v>16</v>
      </c>
      <c r="W52" s="185">
        <f t="shared" si="4"/>
        <v>0</v>
      </c>
      <c r="X52" s="185" t="str">
        <f t="shared" si="5"/>
        <v>f</v>
      </c>
      <c r="Y52" s="186">
        <f>'[1]3bmini'!O165</f>
        <v>0</v>
      </c>
      <c r="Z52" s="186">
        <f>'[1]3bmini'!P166</f>
        <v>0</v>
      </c>
      <c r="AA52" s="186">
        <f>'[1]3bmini'!Q167</f>
        <v>0</v>
      </c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</row>
    <row r="53" spans="1:37" ht="15.75" customHeight="1">
      <c r="A53" s="195"/>
      <c r="B53" s="221"/>
      <c r="C53" s="198" t="s">
        <v>79</v>
      </c>
      <c r="D53" s="196">
        <f>'[1]Format-I mini'!H51</f>
        <v>11</v>
      </c>
      <c r="E53" s="196">
        <f>'[1]4amini'!$AC$257</f>
        <v>11</v>
      </c>
      <c r="F53" s="196">
        <f>'[1]survey main mini'!AL49</f>
        <v>435</v>
      </c>
      <c r="G53" s="196">
        <f>'[1]survey main mini'!AM49</f>
        <v>58</v>
      </c>
      <c r="H53" s="196">
        <f>'[1]4amini'!AD257</f>
        <v>163</v>
      </c>
      <c r="I53" s="196">
        <f>'[1]4amini'!AE257</f>
        <v>143</v>
      </c>
      <c r="J53" s="196">
        <f>'[1]4amini'!AF257</f>
        <v>53</v>
      </c>
      <c r="K53" s="196">
        <f>IF('[1]6mini'!J52&gt;=21,'Format II mini'!D53,0)</f>
        <v>0</v>
      </c>
      <c r="L53" s="196">
        <f>'[1]6mini'!G52</f>
        <v>0</v>
      </c>
      <c r="M53" s="196">
        <f>'[1]6mini'!H52</f>
        <v>0</v>
      </c>
      <c r="N53" s="196">
        <f>'[1]3amini'!G130</f>
        <v>2</v>
      </c>
      <c r="O53" s="196">
        <f t="shared" si="17"/>
        <v>1</v>
      </c>
      <c r="P53" s="196">
        <f t="shared" si="18"/>
        <v>0</v>
      </c>
      <c r="Q53" s="196">
        <f>'[1]5amini'!K169</f>
        <v>338</v>
      </c>
      <c r="R53" s="196">
        <v>0</v>
      </c>
      <c r="S53" s="196">
        <f>'[1]5amini'!K170</f>
        <v>0</v>
      </c>
      <c r="T53" s="196">
        <f>'[1]5amini'!K171</f>
        <v>0</v>
      </c>
      <c r="U53" s="196">
        <f t="shared" si="19"/>
        <v>338</v>
      </c>
      <c r="V53" s="185">
        <f t="shared" si="3"/>
        <v>11</v>
      </c>
      <c r="W53" s="185">
        <f t="shared" si="4"/>
        <v>0</v>
      </c>
      <c r="X53" s="185" t="str">
        <f t="shared" si="5"/>
        <v>f</v>
      </c>
      <c r="Y53" s="186">
        <f>'[1]3bmini'!O169</f>
        <v>1</v>
      </c>
      <c r="Z53" s="186">
        <f>'[1]3bmini'!P170</f>
        <v>0</v>
      </c>
      <c r="AA53" s="186">
        <f>'[1]3bmini'!Q171</f>
        <v>0</v>
      </c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</row>
    <row r="54" spans="1:37" ht="15.75" customHeight="1">
      <c r="A54" s="195"/>
      <c r="B54" s="221"/>
      <c r="C54" s="198" t="s">
        <v>80</v>
      </c>
      <c r="D54" s="196">
        <f>'[1]Format-I mini'!H52</f>
        <v>9</v>
      </c>
      <c r="E54" s="196">
        <f>'[1]4amini'!$AC$263</f>
        <v>9</v>
      </c>
      <c r="F54" s="196">
        <f>'[1]survey main mini'!AL50</f>
        <v>360</v>
      </c>
      <c r="G54" s="196">
        <f>'[1]survey main mini'!AM50</f>
        <v>64</v>
      </c>
      <c r="H54" s="196">
        <f>'[1]4amini'!AD263</f>
        <v>186</v>
      </c>
      <c r="I54" s="196">
        <f>'[1]4amini'!AE263</f>
        <v>137</v>
      </c>
      <c r="J54" s="196">
        <f>'[1]4amini'!AF263</f>
        <v>67</v>
      </c>
      <c r="K54" s="196">
        <f>IF('[1]6mini'!J53&gt;=21,'Format II mini'!D54,0)</f>
        <v>9</v>
      </c>
      <c r="L54" s="196">
        <f>'[1]6mini'!G53</f>
        <v>74</v>
      </c>
      <c r="M54" s="196">
        <f>'[1]6mini'!H53</f>
        <v>63</v>
      </c>
      <c r="N54" s="196">
        <f>'[1]3amini'!G133</f>
        <v>4</v>
      </c>
      <c r="O54" s="196">
        <f t="shared" si="17"/>
        <v>0</v>
      </c>
      <c r="P54" s="196">
        <f t="shared" si="18"/>
        <v>0</v>
      </c>
      <c r="Q54" s="196">
        <f>'[1]5amini'!K173</f>
        <v>342</v>
      </c>
      <c r="R54" s="196">
        <v>0</v>
      </c>
      <c r="S54" s="196">
        <f>'[1]5amini'!K174</f>
        <v>0</v>
      </c>
      <c r="T54" s="196">
        <f>'[1]5amini'!K175</f>
        <v>0</v>
      </c>
      <c r="U54" s="196">
        <f t="shared" si="19"/>
        <v>342</v>
      </c>
      <c r="V54" s="185">
        <f t="shared" si="3"/>
        <v>0</v>
      </c>
      <c r="W54" s="185">
        <f t="shared" si="4"/>
        <v>137</v>
      </c>
      <c r="X54" s="185" t="str">
        <f t="shared" si="5"/>
        <v>t</v>
      </c>
      <c r="Y54" s="186">
        <f>'[1]3bmini'!O173</f>
        <v>0</v>
      </c>
      <c r="Z54" s="186">
        <f>'[1]3bmini'!P174</f>
        <v>0</v>
      </c>
      <c r="AA54" s="186">
        <f>'[1]3bmini'!Q175</f>
        <v>0</v>
      </c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</row>
    <row r="55" spans="1:37" ht="15.75" customHeight="1">
      <c r="A55" s="195"/>
      <c r="B55" s="221"/>
      <c r="C55" s="198" t="s">
        <v>82</v>
      </c>
      <c r="D55" s="196">
        <f>'[1]Format-I mini'!H53</f>
        <v>5</v>
      </c>
      <c r="E55" s="196">
        <f>'[1]4amini'!$AC$269</f>
        <v>2</v>
      </c>
      <c r="F55" s="196">
        <f>'[1]survey main mini'!AL51</f>
        <v>349</v>
      </c>
      <c r="G55" s="196">
        <f>'[1]survey main mini'!AM51</f>
        <v>47</v>
      </c>
      <c r="H55" s="196">
        <f>'[1]4amini'!AD269</f>
        <v>139</v>
      </c>
      <c r="I55" s="196">
        <f>'[1]4amini'!AE269</f>
        <v>14</v>
      </c>
      <c r="J55" s="196">
        <f>'[1]4amini'!AF269</f>
        <v>77</v>
      </c>
      <c r="K55" s="196">
        <f>IF('[1]6mini'!J54&gt;=21,'Format II mini'!D55,0)</f>
        <v>5</v>
      </c>
      <c r="L55" s="196">
        <f>'[1]6mini'!G54</f>
        <v>8</v>
      </c>
      <c r="M55" s="196">
        <f>'[1]6mini'!H54</f>
        <v>6</v>
      </c>
      <c r="N55" s="196">
        <f>'[1]3amini'!G136</f>
        <v>1</v>
      </c>
      <c r="O55" s="196">
        <f t="shared" si="17"/>
        <v>0</v>
      </c>
      <c r="P55" s="196">
        <f t="shared" si="18"/>
        <v>0</v>
      </c>
      <c r="Q55" s="196">
        <f>'[1]5amini'!K177</f>
        <v>342</v>
      </c>
      <c r="R55" s="196">
        <v>0</v>
      </c>
      <c r="S55" s="196">
        <f>'[1]5amini'!K178</f>
        <v>1</v>
      </c>
      <c r="T55" s="196">
        <f>'[1]5amini'!K179</f>
        <v>1</v>
      </c>
      <c r="U55" s="196">
        <f t="shared" si="19"/>
        <v>344</v>
      </c>
      <c r="V55" s="185">
        <f t="shared" si="3"/>
        <v>0</v>
      </c>
      <c r="W55" s="185">
        <f t="shared" si="4"/>
        <v>14</v>
      </c>
      <c r="X55" s="185" t="str">
        <f t="shared" si="5"/>
        <v>t</v>
      </c>
      <c r="Y55" s="186">
        <f>'[1]3bmini'!O177</f>
        <v>0</v>
      </c>
      <c r="Z55" s="186">
        <f>'[1]3bmini'!P178</f>
        <v>0</v>
      </c>
      <c r="AA55" s="186">
        <f>'[1]3bmini'!Q179</f>
        <v>0</v>
      </c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</row>
    <row r="56" spans="1:37" ht="15.75" customHeight="1">
      <c r="A56" s="195"/>
      <c r="B56" s="221"/>
      <c r="C56" s="198" t="s">
        <v>83</v>
      </c>
      <c r="D56" s="196">
        <f>'[1]Format-I mini'!H54</f>
        <v>6</v>
      </c>
      <c r="E56" s="196">
        <f>'[1]4amini'!$AC$275</f>
        <v>6</v>
      </c>
      <c r="F56" s="196">
        <f>'[1]survey main mini'!AL52</f>
        <v>336</v>
      </c>
      <c r="G56" s="196">
        <f>'[1]survey main mini'!AM52</f>
        <v>87</v>
      </c>
      <c r="H56" s="196">
        <f>'[1]4amini'!AD275</f>
        <v>163</v>
      </c>
      <c r="I56" s="196">
        <f>'[1]4amini'!AE275</f>
        <v>107</v>
      </c>
      <c r="J56" s="196">
        <f>'[1]4amini'!AF275</f>
        <v>76</v>
      </c>
      <c r="K56" s="196">
        <f>IF('[1]6mini'!J55&gt;=21,'Format II mini'!D56,0)</f>
        <v>6</v>
      </c>
      <c r="L56" s="196">
        <f>'[1]6mini'!G55</f>
        <v>56</v>
      </c>
      <c r="M56" s="196">
        <f>'[1]6mini'!H55</f>
        <v>51</v>
      </c>
      <c r="N56" s="196">
        <f>'[1]3amini'!G139</f>
        <v>0</v>
      </c>
      <c r="O56" s="196">
        <f t="shared" si="17"/>
        <v>0</v>
      </c>
      <c r="P56" s="196">
        <f t="shared" si="18"/>
        <v>0</v>
      </c>
      <c r="Q56" s="196">
        <f>'[1]5amini'!K181</f>
        <v>296</v>
      </c>
      <c r="R56" s="196">
        <v>0</v>
      </c>
      <c r="S56" s="196">
        <f>'[1]5amini'!K182</f>
        <v>4</v>
      </c>
      <c r="T56" s="196">
        <f>'[1]5amini'!K183</f>
        <v>0</v>
      </c>
      <c r="U56" s="196">
        <f t="shared" si="19"/>
        <v>300</v>
      </c>
      <c r="V56" s="185">
        <f t="shared" si="3"/>
        <v>0</v>
      </c>
      <c r="W56" s="185">
        <f t="shared" si="4"/>
        <v>107</v>
      </c>
      <c r="X56" s="185" t="str">
        <f t="shared" si="5"/>
        <v>t</v>
      </c>
      <c r="Y56" s="186">
        <f>'[1]3bmini'!O181</f>
        <v>0</v>
      </c>
      <c r="Z56" s="186">
        <f>'[1]3bmini'!P182</f>
        <v>0</v>
      </c>
      <c r="AA56" s="186">
        <f>'[1]3bmini'!Q183</f>
        <v>0</v>
      </c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</row>
    <row r="57" spans="1:37" ht="16.5" customHeight="1">
      <c r="A57" s="195"/>
      <c r="B57" s="222"/>
      <c r="C57" s="199" t="s">
        <v>33</v>
      </c>
      <c r="D57" s="202">
        <f aca="true" t="shared" si="20" ref="D57:U57">SUM(D46:D56)</f>
        <v>123</v>
      </c>
      <c r="E57" s="202">
        <f t="shared" si="20"/>
        <v>94</v>
      </c>
      <c r="F57" s="202">
        <f t="shared" si="20"/>
        <v>5530</v>
      </c>
      <c r="G57" s="202">
        <f t="shared" si="20"/>
        <v>1051</v>
      </c>
      <c r="H57" s="202">
        <f t="shared" si="20"/>
        <v>2686</v>
      </c>
      <c r="I57" s="202">
        <f t="shared" si="20"/>
        <v>1489</v>
      </c>
      <c r="J57" s="202">
        <f t="shared" si="20"/>
        <v>1135</v>
      </c>
      <c r="K57" s="202">
        <f t="shared" si="20"/>
        <v>85</v>
      </c>
      <c r="L57" s="202">
        <f t="shared" si="20"/>
        <v>455</v>
      </c>
      <c r="M57" s="202">
        <f t="shared" si="20"/>
        <v>421</v>
      </c>
      <c r="N57" s="202">
        <f t="shared" si="20"/>
        <v>38</v>
      </c>
      <c r="O57" s="202">
        <f t="shared" si="20"/>
        <v>1</v>
      </c>
      <c r="P57" s="202">
        <f t="shared" si="20"/>
        <v>0</v>
      </c>
      <c r="Q57" s="202">
        <f t="shared" si="20"/>
        <v>4533</v>
      </c>
      <c r="R57" s="202">
        <f t="shared" si="20"/>
        <v>0</v>
      </c>
      <c r="S57" s="202">
        <f t="shared" si="20"/>
        <v>14</v>
      </c>
      <c r="T57" s="202">
        <f t="shared" si="20"/>
        <v>6</v>
      </c>
      <c r="U57" s="202">
        <f t="shared" si="20"/>
        <v>4553</v>
      </c>
      <c r="V57" s="185">
        <f t="shared" si="3"/>
        <v>38</v>
      </c>
      <c r="W57" s="185">
        <f t="shared" si="4"/>
        <v>876</v>
      </c>
      <c r="X57" s="185" t="str">
        <f t="shared" si="5"/>
        <v>f</v>
      </c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</row>
    <row r="58" spans="1:37" ht="15.75" customHeight="1">
      <c r="A58" s="195">
        <v>7</v>
      </c>
      <c r="B58" s="220" t="s">
        <v>227</v>
      </c>
      <c r="C58" s="198" t="s">
        <v>85</v>
      </c>
      <c r="D58" s="196">
        <f>'[1]Format-I mini'!H56</f>
        <v>13</v>
      </c>
      <c r="E58" s="196">
        <f>'[1]4amini'!$AC$281</f>
        <v>8</v>
      </c>
      <c r="F58" s="196">
        <f>'[1]survey main mini'!AL54</f>
        <v>245</v>
      </c>
      <c r="G58" s="196">
        <f>'[1]survey main mini'!AM54</f>
        <v>35</v>
      </c>
      <c r="H58" s="196">
        <f>'[1]4amini'!AD281</f>
        <v>39</v>
      </c>
      <c r="I58" s="196">
        <f>'[1]4amini'!AE281</f>
        <v>41</v>
      </c>
      <c r="J58" s="196">
        <f>'[1]4amini'!AF281</f>
        <v>12</v>
      </c>
      <c r="K58" s="196">
        <f>IF('[1]6mini'!J57&gt;=21,'Format II mini'!D58,0)</f>
        <v>13</v>
      </c>
      <c r="L58" s="196">
        <f>'[1]6mini'!G57</f>
        <v>21</v>
      </c>
      <c r="M58" s="196">
        <f>'[1]6mini'!H57</f>
        <v>20</v>
      </c>
      <c r="N58" s="196">
        <f>'[1]3amini'!G142</f>
        <v>0</v>
      </c>
      <c r="O58" s="196">
        <f aca="true" t="shared" si="21" ref="O58:O66">+Y58+Z58</f>
        <v>0</v>
      </c>
      <c r="P58" s="196">
        <f aca="true" t="shared" si="22" ref="P58:P66">AA58</f>
        <v>0</v>
      </c>
      <c r="Q58" s="196">
        <f>'[1]5amini'!K185</f>
        <v>204</v>
      </c>
      <c r="R58" s="196">
        <v>0</v>
      </c>
      <c r="S58" s="196">
        <f>'[1]5amini'!K186</f>
        <v>2</v>
      </c>
      <c r="T58" s="196">
        <f>'[1]5amini'!K187</f>
        <v>0</v>
      </c>
      <c r="U58" s="196">
        <f aca="true" t="shared" si="23" ref="U58:U66">SUM(Q58:T58)</f>
        <v>206</v>
      </c>
      <c r="V58" s="185">
        <f t="shared" si="3"/>
        <v>0</v>
      </c>
      <c r="W58" s="185">
        <f t="shared" si="4"/>
        <v>41</v>
      </c>
      <c r="X58" s="185" t="str">
        <f t="shared" si="5"/>
        <v>t</v>
      </c>
      <c r="Y58" s="186">
        <f>'[1]3bmini'!O185</f>
        <v>0</v>
      </c>
      <c r="Z58" s="186">
        <f>'[1]3bmini'!P186</f>
        <v>0</v>
      </c>
      <c r="AA58" s="186">
        <f>'[1]3bmini'!Q187</f>
        <v>0</v>
      </c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</row>
    <row r="59" spans="1:37" ht="15.75" customHeight="1">
      <c r="A59" s="195"/>
      <c r="B59" s="221"/>
      <c r="C59" s="198" t="s">
        <v>86</v>
      </c>
      <c r="D59" s="196">
        <f>'[1]Format-I mini'!H57</f>
        <v>61</v>
      </c>
      <c r="E59" s="196">
        <f>'[1]4amini'!$AC$287</f>
        <v>61</v>
      </c>
      <c r="F59" s="196">
        <f>'[1]survey main mini'!AL55</f>
        <v>1034</v>
      </c>
      <c r="G59" s="196">
        <f>'[1]survey main mini'!AM55</f>
        <v>215</v>
      </c>
      <c r="H59" s="196">
        <f>'[1]4amini'!AD287</f>
        <v>492</v>
      </c>
      <c r="I59" s="196">
        <f>'[1]4amini'!AE287</f>
        <v>346</v>
      </c>
      <c r="J59" s="196">
        <f>'[1]4amini'!AF287</f>
        <v>201</v>
      </c>
      <c r="K59" s="196">
        <f>IF('[1]6mini'!J58&gt;=21,'Format II mini'!D59,0)</f>
        <v>61</v>
      </c>
      <c r="L59" s="196">
        <f>'[1]6mini'!G58</f>
        <v>172</v>
      </c>
      <c r="M59" s="196">
        <f>'[1]6mini'!H58</f>
        <v>174</v>
      </c>
      <c r="N59" s="196">
        <f>'[1]3amini'!G145</f>
        <v>9</v>
      </c>
      <c r="O59" s="196">
        <f t="shared" si="21"/>
        <v>0</v>
      </c>
      <c r="P59" s="196">
        <f t="shared" si="22"/>
        <v>0</v>
      </c>
      <c r="Q59" s="196">
        <f>'[1]5amini'!K189</f>
        <v>1157</v>
      </c>
      <c r="R59" s="196">
        <v>0</v>
      </c>
      <c r="S59" s="196">
        <f>'[1]5amini'!K190</f>
        <v>4</v>
      </c>
      <c r="T59" s="196">
        <f>'[1]5amini'!K191</f>
        <v>0</v>
      </c>
      <c r="U59" s="196">
        <f t="shared" si="23"/>
        <v>1161</v>
      </c>
      <c r="V59" s="185">
        <f t="shared" si="3"/>
        <v>0</v>
      </c>
      <c r="W59" s="185">
        <f t="shared" si="4"/>
        <v>346</v>
      </c>
      <c r="X59" s="185" t="str">
        <f t="shared" si="5"/>
        <v>t</v>
      </c>
      <c r="Y59" s="186">
        <f>'[1]3bmini'!O189</f>
        <v>0</v>
      </c>
      <c r="Z59" s="186">
        <f>'[1]3bmini'!P190</f>
        <v>0</v>
      </c>
      <c r="AA59" s="186">
        <f>'[1]3bmini'!Q191</f>
        <v>0</v>
      </c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</row>
    <row r="60" spans="1:37" ht="15.75" customHeight="1">
      <c r="A60" s="195"/>
      <c r="B60" s="221"/>
      <c r="C60" s="198" t="s">
        <v>88</v>
      </c>
      <c r="D60" s="196">
        <f>'[1]Format-I mini'!H58</f>
        <v>59</v>
      </c>
      <c r="E60" s="196">
        <f>'[1]4amini'!$AC$293</f>
        <v>57</v>
      </c>
      <c r="F60" s="196">
        <f>'[1]survey main mini'!AL56</f>
        <v>986</v>
      </c>
      <c r="G60" s="196">
        <f>'[1]survey main mini'!AM56</f>
        <v>160</v>
      </c>
      <c r="H60" s="196">
        <f>'[1]4amini'!AD293</f>
        <v>441</v>
      </c>
      <c r="I60" s="196">
        <f>'[1]4amini'!AE293</f>
        <v>390</v>
      </c>
      <c r="J60" s="196">
        <f>'[1]4amini'!AF293</f>
        <v>160</v>
      </c>
      <c r="K60" s="196">
        <f>IF('[1]6mini'!J59&gt;=21,'Format II mini'!D60,0)</f>
        <v>59</v>
      </c>
      <c r="L60" s="196">
        <f>'[1]6mini'!G59</f>
        <v>203</v>
      </c>
      <c r="M60" s="196">
        <f>'[1]6mini'!H59</f>
        <v>187</v>
      </c>
      <c r="N60" s="196">
        <f>'[1]3amini'!G148</f>
        <v>12</v>
      </c>
      <c r="O60" s="196">
        <f t="shared" si="21"/>
        <v>0</v>
      </c>
      <c r="P60" s="196">
        <f t="shared" si="22"/>
        <v>0</v>
      </c>
      <c r="Q60" s="196">
        <f>'[1]5amini'!K193</f>
        <v>873</v>
      </c>
      <c r="R60" s="196">
        <v>0</v>
      </c>
      <c r="S60" s="196">
        <f>'[1]5amini'!K194</f>
        <v>5</v>
      </c>
      <c r="T60" s="196">
        <f>'[1]5amini'!K195</f>
        <v>2</v>
      </c>
      <c r="U60" s="196">
        <f t="shared" si="23"/>
        <v>880</v>
      </c>
      <c r="V60" s="185">
        <f t="shared" si="3"/>
        <v>0</v>
      </c>
      <c r="W60" s="185">
        <f t="shared" si="4"/>
        <v>390</v>
      </c>
      <c r="X60" s="185" t="str">
        <f t="shared" si="5"/>
        <v>t</v>
      </c>
      <c r="Y60" s="186">
        <f>'[1]3bmini'!O193</f>
        <v>0</v>
      </c>
      <c r="Z60" s="186">
        <f>'[1]3bmini'!P194</f>
        <v>0</v>
      </c>
      <c r="AA60" s="186">
        <f>'[1]3bmini'!Q195</f>
        <v>0</v>
      </c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</row>
    <row r="61" spans="1:37" ht="15.75" customHeight="1">
      <c r="A61" s="195"/>
      <c r="B61" s="221"/>
      <c r="C61" s="198" t="s">
        <v>89</v>
      </c>
      <c r="D61" s="196">
        <f>'[1]Format-I mini'!H59</f>
        <v>55</v>
      </c>
      <c r="E61" s="196">
        <f>'[1]4amini'!$AC$299</f>
        <v>9</v>
      </c>
      <c r="F61" s="196">
        <f>'[1]survey main mini'!AL57</f>
        <v>1387</v>
      </c>
      <c r="G61" s="196">
        <f>'[1]survey main mini'!AM57</f>
        <v>233</v>
      </c>
      <c r="H61" s="196">
        <f>'[1]4amini'!AD299</f>
        <v>217</v>
      </c>
      <c r="I61" s="196">
        <f>'[1]4amini'!AE299</f>
        <v>280</v>
      </c>
      <c r="J61" s="196">
        <f>'[1]4amini'!AF299</f>
        <v>80</v>
      </c>
      <c r="K61" s="196">
        <f>IF('[1]6mini'!J60&gt;=21,'Format II mini'!D61,0)</f>
        <v>55</v>
      </c>
      <c r="L61" s="196">
        <f>'[1]6mini'!G60</f>
        <v>280</v>
      </c>
      <c r="M61" s="196">
        <f>'[1]6mini'!H60</f>
        <v>265</v>
      </c>
      <c r="N61" s="196">
        <f>'[1]3amini'!G151</f>
        <v>15</v>
      </c>
      <c r="O61" s="196">
        <f t="shared" si="21"/>
        <v>0</v>
      </c>
      <c r="P61" s="196">
        <f t="shared" si="22"/>
        <v>0</v>
      </c>
      <c r="Q61" s="196">
        <f>'[1]5amini'!K197</f>
        <v>1319</v>
      </c>
      <c r="R61" s="196">
        <v>0</v>
      </c>
      <c r="S61" s="196">
        <f>'[1]5amini'!K198</f>
        <v>17</v>
      </c>
      <c r="T61" s="196">
        <f>'[1]5amini'!K199</f>
        <v>2</v>
      </c>
      <c r="U61" s="196">
        <f t="shared" si="23"/>
        <v>1338</v>
      </c>
      <c r="V61" s="185">
        <f t="shared" si="3"/>
        <v>0</v>
      </c>
      <c r="W61" s="185">
        <f t="shared" si="4"/>
        <v>545</v>
      </c>
      <c r="X61" s="185" t="str">
        <f t="shared" si="5"/>
        <v>t</v>
      </c>
      <c r="Y61" s="186">
        <f>'[1]3bmini'!O197</f>
        <v>0</v>
      </c>
      <c r="Z61" s="186">
        <f>'[1]3bmini'!P198</f>
        <v>0</v>
      </c>
      <c r="AA61" s="186">
        <f>'[1]3bmini'!Q199</f>
        <v>0</v>
      </c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</row>
    <row r="62" spans="1:37" ht="15.75" customHeight="1">
      <c r="A62" s="195"/>
      <c r="B62" s="221"/>
      <c r="C62" s="198" t="s">
        <v>90</v>
      </c>
      <c r="D62" s="196">
        <f>'[1]Format-I mini'!H60</f>
        <v>21</v>
      </c>
      <c r="E62" s="196">
        <f>'[1]4amini'!$AC$305</f>
        <v>13</v>
      </c>
      <c r="F62" s="196">
        <f>'[1]survey main mini'!AL58</f>
        <v>367</v>
      </c>
      <c r="G62" s="196">
        <f>'[1]survey main mini'!AM58</f>
        <v>57</v>
      </c>
      <c r="H62" s="196">
        <f>'[1]4amini'!AD305</f>
        <v>139</v>
      </c>
      <c r="I62" s="196">
        <f>'[1]4amini'!AE305</f>
        <v>55</v>
      </c>
      <c r="J62" s="196">
        <f>'[1]4amini'!AF305</f>
        <v>53</v>
      </c>
      <c r="K62" s="196">
        <f>IF('[1]6mini'!J61&gt;=21,'Format II mini'!D62,0)</f>
        <v>21</v>
      </c>
      <c r="L62" s="196">
        <f>'[1]6mini'!G61</f>
        <v>30</v>
      </c>
      <c r="M62" s="196">
        <f>'[1]6mini'!H61</f>
        <v>34</v>
      </c>
      <c r="N62" s="196">
        <f>'[1]3amini'!G154</f>
        <v>4</v>
      </c>
      <c r="O62" s="196">
        <f t="shared" si="21"/>
        <v>0</v>
      </c>
      <c r="P62" s="196">
        <f t="shared" si="22"/>
        <v>0</v>
      </c>
      <c r="Q62" s="196">
        <f>'[1]5amini'!K201</f>
        <v>307</v>
      </c>
      <c r="R62" s="196">
        <v>0</v>
      </c>
      <c r="S62" s="196">
        <f>'[1]5amini'!K202</f>
        <v>6</v>
      </c>
      <c r="T62" s="196">
        <f>'[1]5amini'!K203</f>
        <v>2</v>
      </c>
      <c r="U62" s="196">
        <f t="shared" si="23"/>
        <v>315</v>
      </c>
      <c r="V62" s="185">
        <f t="shared" si="3"/>
        <v>0</v>
      </c>
      <c r="W62" s="185">
        <f t="shared" si="4"/>
        <v>64</v>
      </c>
      <c r="X62" s="185" t="str">
        <f t="shared" si="5"/>
        <v>t</v>
      </c>
      <c r="Y62" s="186">
        <f>'[1]3bmini'!O201</f>
        <v>0</v>
      </c>
      <c r="Z62" s="186">
        <f>'[1]3bmini'!P202</f>
        <v>0</v>
      </c>
      <c r="AA62" s="186">
        <f>'[1]3bmini'!Q203</f>
        <v>0</v>
      </c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</row>
    <row r="63" spans="1:37" ht="15.75" customHeight="1">
      <c r="A63" s="195"/>
      <c r="B63" s="221"/>
      <c r="C63" s="198" t="s">
        <v>91</v>
      </c>
      <c r="D63" s="196">
        <f>'[1]Format-I mini'!H61</f>
        <v>62</v>
      </c>
      <c r="E63" s="196">
        <f>'[1]4amini'!$AC$311</f>
        <v>25</v>
      </c>
      <c r="F63" s="196">
        <f>'[1]survey main mini'!AL59</f>
        <v>3711</v>
      </c>
      <c r="G63" s="196">
        <f>'[1]survey main mini'!AM59</f>
        <v>499</v>
      </c>
      <c r="H63" s="196">
        <f>'[1]4amini'!AD311</f>
        <v>1066</v>
      </c>
      <c r="I63" s="196">
        <f>'[1]4amini'!AE311</f>
        <v>533</v>
      </c>
      <c r="J63" s="196">
        <f>'[1]4amini'!AF311</f>
        <v>499</v>
      </c>
      <c r="K63" s="196">
        <f>IF('[1]6mini'!J62&gt;=21,'Format II mini'!D63,0)</f>
        <v>62</v>
      </c>
      <c r="L63" s="196">
        <f>'[1]6mini'!G62</f>
        <v>280</v>
      </c>
      <c r="M63" s="196">
        <f>'[1]6mini'!H62</f>
        <v>253</v>
      </c>
      <c r="N63" s="196">
        <f>'[1]3amini'!G157</f>
        <v>19</v>
      </c>
      <c r="O63" s="196">
        <f t="shared" si="21"/>
        <v>1</v>
      </c>
      <c r="P63" s="196">
        <f t="shared" si="22"/>
        <v>0</v>
      </c>
      <c r="Q63" s="196">
        <f>'[1]5amini'!K205</f>
        <v>3700</v>
      </c>
      <c r="R63" s="196">
        <v>0</v>
      </c>
      <c r="S63" s="196">
        <f>'[1]5amini'!K206</f>
        <v>17</v>
      </c>
      <c r="T63" s="196">
        <f>'[1]5amini'!K207</f>
        <v>0</v>
      </c>
      <c r="U63" s="196">
        <f t="shared" si="23"/>
        <v>3717</v>
      </c>
      <c r="V63" s="185">
        <f t="shared" si="3"/>
        <v>0</v>
      </c>
      <c r="W63" s="185">
        <f t="shared" si="4"/>
        <v>533</v>
      </c>
      <c r="X63" s="185" t="str">
        <f t="shared" si="5"/>
        <v>t</v>
      </c>
      <c r="Y63" s="186">
        <f>'[1]3bmini'!O205</f>
        <v>1</v>
      </c>
      <c r="Z63" s="186">
        <f>'[1]3bmini'!P206</f>
        <v>0</v>
      </c>
      <c r="AA63" s="186">
        <f>'[1]3bmini'!Q207</f>
        <v>0</v>
      </c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</row>
    <row r="64" spans="1:37" ht="15.75" customHeight="1">
      <c r="A64" s="195"/>
      <c r="B64" s="221"/>
      <c r="C64" s="198" t="s">
        <v>92</v>
      </c>
      <c r="D64" s="196">
        <f>'[1]Format-I mini'!H62</f>
        <v>48</v>
      </c>
      <c r="E64" s="196">
        <f>'[1]4amini'!$AC$317</f>
        <v>28</v>
      </c>
      <c r="F64" s="196">
        <f>'[1]survey main mini'!AL60</f>
        <v>853</v>
      </c>
      <c r="G64" s="196">
        <f>'[1]survey main mini'!AM60</f>
        <v>148</v>
      </c>
      <c r="H64" s="196">
        <f>'[1]4amini'!AD317</f>
        <v>203</v>
      </c>
      <c r="I64" s="196">
        <f>'[1]4amini'!AE317</f>
        <v>146</v>
      </c>
      <c r="J64" s="196">
        <f>'[1]4amini'!AF317</f>
        <v>83</v>
      </c>
      <c r="K64" s="196">
        <f>IF('[1]6mini'!J63&gt;=21,'Format II mini'!D64,0)</f>
        <v>48</v>
      </c>
      <c r="L64" s="196">
        <f>'[1]6mini'!G63</f>
        <v>125</v>
      </c>
      <c r="M64" s="196">
        <f>'[1]6mini'!H63</f>
        <v>130</v>
      </c>
      <c r="N64" s="196">
        <f>'[1]3amini'!G160</f>
        <v>6</v>
      </c>
      <c r="O64" s="196">
        <f t="shared" si="21"/>
        <v>0</v>
      </c>
      <c r="P64" s="196">
        <f t="shared" si="22"/>
        <v>0</v>
      </c>
      <c r="Q64" s="196">
        <f>'[1]5amini'!K209</f>
        <v>796</v>
      </c>
      <c r="R64" s="196">
        <v>0</v>
      </c>
      <c r="S64" s="196">
        <f>'[1]5amini'!K210</f>
        <v>18</v>
      </c>
      <c r="T64" s="196">
        <f>'[1]5amini'!K211</f>
        <v>1</v>
      </c>
      <c r="U64" s="196">
        <f t="shared" si="23"/>
        <v>815</v>
      </c>
      <c r="V64" s="185">
        <f t="shared" si="3"/>
        <v>0</v>
      </c>
      <c r="W64" s="185">
        <f t="shared" si="4"/>
        <v>255</v>
      </c>
      <c r="X64" s="185" t="str">
        <f t="shared" si="5"/>
        <v>t</v>
      </c>
      <c r="Y64" s="186">
        <f>'[1]3bmini'!O209</f>
        <v>0</v>
      </c>
      <c r="Z64" s="186">
        <f>'[1]3bmini'!P210</f>
        <v>0</v>
      </c>
      <c r="AA64" s="186">
        <f>'[1]3bmini'!Q211</f>
        <v>0</v>
      </c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</row>
    <row r="65" spans="1:37" ht="15.75" customHeight="1">
      <c r="A65" s="195"/>
      <c r="B65" s="221"/>
      <c r="C65" s="198" t="s">
        <v>93</v>
      </c>
      <c r="D65" s="196">
        <f>'[1]Format-I mini'!H63</f>
        <v>60</v>
      </c>
      <c r="E65" s="196">
        <f>'[1]4amini'!$AC$323</f>
        <v>13</v>
      </c>
      <c r="F65" s="196">
        <f>'[1]survey main mini'!AL61</f>
        <v>4110</v>
      </c>
      <c r="G65" s="196">
        <f>'[1]survey main mini'!AM61</f>
        <v>677</v>
      </c>
      <c r="H65" s="196">
        <f>'[1]4amini'!AD323</f>
        <v>134</v>
      </c>
      <c r="I65" s="196">
        <f>'[1]4amini'!AE323</f>
        <v>115</v>
      </c>
      <c r="J65" s="196">
        <f>'[1]4amini'!AF323</f>
        <v>54</v>
      </c>
      <c r="K65" s="196">
        <f>IF('[1]6mini'!J64&gt;=21,'Format II mini'!D65,0)</f>
        <v>60</v>
      </c>
      <c r="L65" s="196">
        <f>'[1]6mini'!G64</f>
        <v>231</v>
      </c>
      <c r="M65" s="196">
        <f>'[1]6mini'!H64</f>
        <v>239</v>
      </c>
      <c r="N65" s="196">
        <f>'[1]3amini'!G163</f>
        <v>44</v>
      </c>
      <c r="O65" s="196">
        <f t="shared" si="21"/>
        <v>1</v>
      </c>
      <c r="P65" s="196">
        <f t="shared" si="22"/>
        <v>0</v>
      </c>
      <c r="Q65" s="196">
        <f>'[1]5amini'!K213</f>
        <v>3634</v>
      </c>
      <c r="R65" s="196">
        <v>0</v>
      </c>
      <c r="S65" s="196">
        <f>'[1]5amini'!K214</f>
        <v>2</v>
      </c>
      <c r="T65" s="196">
        <f>'[1]5amini'!K215</f>
        <v>0</v>
      </c>
      <c r="U65" s="196">
        <f t="shared" si="23"/>
        <v>3636</v>
      </c>
      <c r="V65" s="185">
        <f t="shared" si="3"/>
        <v>0</v>
      </c>
      <c r="W65" s="185">
        <f t="shared" si="4"/>
        <v>470</v>
      </c>
      <c r="X65" s="185" t="str">
        <f t="shared" si="5"/>
        <v>t</v>
      </c>
      <c r="Y65" s="186">
        <f>'[1]3bmini'!O213</f>
        <v>1</v>
      </c>
      <c r="Z65" s="186">
        <f>'[1]3bmini'!P214</f>
        <v>0</v>
      </c>
      <c r="AA65" s="186">
        <f>'[1]3bmini'!Q215</f>
        <v>0</v>
      </c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</row>
    <row r="66" spans="1:37" ht="15.75" customHeight="1">
      <c r="A66" s="195"/>
      <c r="B66" s="221"/>
      <c r="C66" s="198" t="s">
        <v>95</v>
      </c>
      <c r="D66" s="196">
        <f>'[1]Format-I mini'!H64</f>
        <v>5</v>
      </c>
      <c r="E66" s="196">
        <f>'[1]4amini'!$AC$329</f>
        <v>4</v>
      </c>
      <c r="F66" s="196">
        <f>'[1]survey main mini'!AL62</f>
        <v>517</v>
      </c>
      <c r="G66" s="196">
        <f>'[1]survey main mini'!AM62</f>
        <v>125</v>
      </c>
      <c r="H66" s="196">
        <f>'[1]4amini'!AD329</f>
        <v>62</v>
      </c>
      <c r="I66" s="196">
        <f>'[1]4amini'!AE329</f>
        <v>68</v>
      </c>
      <c r="J66" s="196">
        <f>'[1]4amini'!AF329</f>
        <v>83</v>
      </c>
      <c r="K66" s="196">
        <f>IF('[1]6mini'!J65&gt;=21,'Format II mini'!D66,0)</f>
        <v>5</v>
      </c>
      <c r="L66" s="196">
        <f>'[1]6mini'!G65</f>
        <v>28</v>
      </c>
      <c r="M66" s="196">
        <f>'[1]6mini'!H65</f>
        <v>40</v>
      </c>
      <c r="N66" s="196">
        <f>'[1]3amini'!G166</f>
        <v>11</v>
      </c>
      <c r="O66" s="196">
        <f t="shared" si="21"/>
        <v>0</v>
      </c>
      <c r="P66" s="196">
        <f t="shared" si="22"/>
        <v>0</v>
      </c>
      <c r="Q66" s="196">
        <f>'[1]5amini'!K217</f>
        <v>630</v>
      </c>
      <c r="R66" s="196">
        <v>0</v>
      </c>
      <c r="S66" s="196">
        <f>'[1]5amini'!K218</f>
        <v>9</v>
      </c>
      <c r="T66" s="196">
        <f>'[1]5amini'!K219</f>
        <v>0</v>
      </c>
      <c r="U66" s="196">
        <f t="shared" si="23"/>
        <v>639</v>
      </c>
      <c r="V66" s="185">
        <f t="shared" si="3"/>
        <v>0</v>
      </c>
      <c r="W66" s="185">
        <f t="shared" si="4"/>
        <v>68</v>
      </c>
      <c r="X66" s="185" t="str">
        <f t="shared" si="5"/>
        <v>t</v>
      </c>
      <c r="Y66" s="186">
        <f>'[1]3bmini'!O217</f>
        <v>0</v>
      </c>
      <c r="Z66" s="186">
        <f>'[1]3bmini'!P218</f>
        <v>0</v>
      </c>
      <c r="AA66" s="186">
        <f>'[1]3bmini'!Q219</f>
        <v>0</v>
      </c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</row>
    <row r="67" spans="1:37" ht="16.5" customHeight="1">
      <c r="A67" s="195"/>
      <c r="B67" s="222"/>
      <c r="C67" s="199" t="s">
        <v>33</v>
      </c>
      <c r="D67" s="200">
        <f aca="true" t="shared" si="24" ref="D67:U67">SUM(D58:D66)</f>
        <v>384</v>
      </c>
      <c r="E67" s="200">
        <f t="shared" si="24"/>
        <v>218</v>
      </c>
      <c r="F67" s="200">
        <f t="shared" si="24"/>
        <v>13210</v>
      </c>
      <c r="G67" s="200">
        <f t="shared" si="24"/>
        <v>2149</v>
      </c>
      <c r="H67" s="200">
        <f t="shared" si="24"/>
        <v>2793</v>
      </c>
      <c r="I67" s="200">
        <f t="shared" si="24"/>
        <v>1974</v>
      </c>
      <c r="J67" s="200">
        <f t="shared" si="24"/>
        <v>1225</v>
      </c>
      <c r="K67" s="200">
        <f t="shared" si="24"/>
        <v>384</v>
      </c>
      <c r="L67" s="200">
        <f t="shared" si="24"/>
        <v>1370</v>
      </c>
      <c r="M67" s="200">
        <f t="shared" si="24"/>
        <v>1342</v>
      </c>
      <c r="N67" s="200">
        <f t="shared" si="24"/>
        <v>120</v>
      </c>
      <c r="O67" s="200">
        <f t="shared" si="24"/>
        <v>2</v>
      </c>
      <c r="P67" s="200">
        <f t="shared" si="24"/>
        <v>0</v>
      </c>
      <c r="Q67" s="200">
        <f t="shared" si="24"/>
        <v>12620</v>
      </c>
      <c r="R67" s="200">
        <f t="shared" si="24"/>
        <v>0</v>
      </c>
      <c r="S67" s="200">
        <f t="shared" si="24"/>
        <v>80</v>
      </c>
      <c r="T67" s="200">
        <f t="shared" si="24"/>
        <v>7</v>
      </c>
      <c r="U67" s="200">
        <f t="shared" si="24"/>
        <v>12707</v>
      </c>
      <c r="V67" s="185">
        <f t="shared" si="3"/>
        <v>0</v>
      </c>
      <c r="W67" s="185">
        <f t="shared" si="4"/>
        <v>2712</v>
      </c>
      <c r="X67" s="185" t="str">
        <f t="shared" si="5"/>
        <v>t</v>
      </c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</row>
    <row r="68" spans="1:37" ht="15.75" customHeight="1">
      <c r="A68" s="195">
        <v>8</v>
      </c>
      <c r="B68" s="220" t="s">
        <v>97</v>
      </c>
      <c r="C68" s="198" t="s">
        <v>228</v>
      </c>
      <c r="D68" s="196">
        <f>'[1]Format-I mini'!H66</f>
        <v>38</v>
      </c>
      <c r="E68" s="196">
        <f>'[1]4amini'!$AC$335</f>
        <v>31</v>
      </c>
      <c r="F68" s="196">
        <f>'[1]survey main mini'!AL64</f>
        <v>399</v>
      </c>
      <c r="G68" s="196">
        <f>'[1]survey main mini'!AM64</f>
        <v>90</v>
      </c>
      <c r="H68" s="196">
        <f>'[1]4amini'!AD335</f>
        <v>248</v>
      </c>
      <c r="I68" s="196">
        <f>'[1]4amini'!AE335</f>
        <v>99</v>
      </c>
      <c r="J68" s="196">
        <f>'[1]4amini'!AF335</f>
        <v>90</v>
      </c>
      <c r="K68" s="196">
        <f>IF('[1]6mini'!J67&gt;=21,'Format II mini'!D68,0)</f>
        <v>38</v>
      </c>
      <c r="L68" s="196">
        <f>'[1]6mini'!G67</f>
        <v>50</v>
      </c>
      <c r="M68" s="196">
        <f>'[1]6mini'!H67</f>
        <v>49</v>
      </c>
      <c r="N68" s="196">
        <f>'[1]3amini'!G169</f>
        <v>13</v>
      </c>
      <c r="O68" s="196">
        <f aca="true" t="shared" si="25" ref="O68:O82">+Y68+Z68</f>
        <v>0</v>
      </c>
      <c r="P68" s="196">
        <f aca="true" t="shared" si="26" ref="P68:P82">AA68</f>
        <v>0</v>
      </c>
      <c r="Q68" s="196">
        <f>'[1]5amini'!K221</f>
        <v>399</v>
      </c>
      <c r="R68" s="196">
        <v>0</v>
      </c>
      <c r="S68" s="196">
        <f>'[1]5amini'!K222</f>
        <v>1</v>
      </c>
      <c r="T68" s="196">
        <f>'[1]5amini'!K223</f>
        <v>0</v>
      </c>
      <c r="U68" s="196">
        <f aca="true" t="shared" si="27" ref="U68:U82">SUM(Q68:T68)</f>
        <v>400</v>
      </c>
      <c r="V68" s="185">
        <f t="shared" si="3"/>
        <v>0</v>
      </c>
      <c r="W68" s="185">
        <f t="shared" si="4"/>
        <v>99</v>
      </c>
      <c r="X68" s="185" t="str">
        <f t="shared" si="5"/>
        <v>t</v>
      </c>
      <c r="Y68" s="186">
        <f>'[1]3bmini'!O221</f>
        <v>0</v>
      </c>
      <c r="Z68" s="186">
        <f>'[1]3bmini'!P222</f>
        <v>0</v>
      </c>
      <c r="AA68" s="186">
        <f>'[1]3bmini'!Q223</f>
        <v>0</v>
      </c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</row>
    <row r="69" spans="1:37" ht="15.75" customHeight="1">
      <c r="A69" s="195"/>
      <c r="B69" s="221"/>
      <c r="C69" s="198" t="s">
        <v>98</v>
      </c>
      <c r="D69" s="196">
        <f>'[1]Format-I mini'!H67</f>
        <v>32</v>
      </c>
      <c r="E69" s="196">
        <f>'[1]4amini'!$AC$341</f>
        <v>29</v>
      </c>
      <c r="F69" s="196">
        <f>'[1]survey main mini'!AL65</f>
        <v>379</v>
      </c>
      <c r="G69" s="196">
        <f>'[1]survey main mini'!AM65</f>
        <v>74</v>
      </c>
      <c r="H69" s="196">
        <f>'[1]4amini'!AD341</f>
        <v>180</v>
      </c>
      <c r="I69" s="196">
        <f>'[1]4amini'!AE341</f>
        <v>136</v>
      </c>
      <c r="J69" s="196">
        <f>'[1]4amini'!AF341</f>
        <v>74</v>
      </c>
      <c r="K69" s="196">
        <f>IF('[1]6mini'!J68&gt;=21,'Format II mini'!D69,0)</f>
        <v>32</v>
      </c>
      <c r="L69" s="196">
        <f>'[1]6mini'!G68</f>
        <v>75</v>
      </c>
      <c r="M69" s="196">
        <f>'[1]6mini'!H68</f>
        <v>61</v>
      </c>
      <c r="N69" s="196">
        <f>'[1]3amini'!G172</f>
        <v>5</v>
      </c>
      <c r="O69" s="196">
        <f t="shared" si="25"/>
        <v>0</v>
      </c>
      <c r="P69" s="196">
        <f t="shared" si="26"/>
        <v>0</v>
      </c>
      <c r="Q69" s="196">
        <f>'[1]5amini'!K225</f>
        <v>355</v>
      </c>
      <c r="R69" s="196">
        <v>0</v>
      </c>
      <c r="S69" s="196">
        <f>'[1]5amini'!K226</f>
        <v>1</v>
      </c>
      <c r="T69" s="196">
        <f>'[1]5amini'!K227</f>
        <v>1</v>
      </c>
      <c r="U69" s="196">
        <f t="shared" si="27"/>
        <v>357</v>
      </c>
      <c r="V69" s="185">
        <f t="shared" si="3"/>
        <v>0</v>
      </c>
      <c r="W69" s="185">
        <f t="shared" si="4"/>
        <v>136</v>
      </c>
      <c r="X69" s="185" t="str">
        <f t="shared" si="5"/>
        <v>t</v>
      </c>
      <c r="Y69" s="186">
        <f>'[1]3bmini'!O225</f>
        <v>0</v>
      </c>
      <c r="Z69" s="186">
        <f>'[1]3bmini'!P226</f>
        <v>0</v>
      </c>
      <c r="AA69" s="186">
        <f>'[1]3bmini'!Q227</f>
        <v>0</v>
      </c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</row>
    <row r="70" spans="1:37" ht="15.75" customHeight="1">
      <c r="A70" s="195"/>
      <c r="B70" s="221"/>
      <c r="C70" s="198" t="s">
        <v>100</v>
      </c>
      <c r="D70" s="196">
        <f>'[1]Format-I mini'!H68</f>
        <v>44</v>
      </c>
      <c r="E70" s="196">
        <f>'[1]4amini'!$AC$347</f>
        <v>40</v>
      </c>
      <c r="F70" s="196">
        <f>'[1]survey main mini'!AL66</f>
        <v>453</v>
      </c>
      <c r="G70" s="196">
        <f>'[1]survey main mini'!AM66</f>
        <v>53</v>
      </c>
      <c r="H70" s="196">
        <f>'[1]4amini'!AD347</f>
        <v>175</v>
      </c>
      <c r="I70" s="196">
        <f>'[1]4amini'!AE347</f>
        <v>103</v>
      </c>
      <c r="J70" s="196">
        <f>'[1]4amini'!AF347</f>
        <v>53</v>
      </c>
      <c r="K70" s="196">
        <f>IF('[1]6mini'!J69&gt;=21,'Format II mini'!D70,0)</f>
        <v>44</v>
      </c>
      <c r="L70" s="196">
        <f>'[1]6mini'!G69</f>
        <v>49</v>
      </c>
      <c r="M70" s="196">
        <f>'[1]6mini'!H69</f>
        <v>54</v>
      </c>
      <c r="N70" s="196">
        <f>'[1]3amini'!G175</f>
        <v>1</v>
      </c>
      <c r="O70" s="196">
        <f t="shared" si="25"/>
        <v>0</v>
      </c>
      <c r="P70" s="196">
        <f t="shared" si="26"/>
        <v>0</v>
      </c>
      <c r="Q70" s="196">
        <f>'[1]5amini'!K229</f>
        <v>312</v>
      </c>
      <c r="R70" s="196">
        <v>0</v>
      </c>
      <c r="S70" s="196">
        <f>'[1]5amini'!K230</f>
        <v>1</v>
      </c>
      <c r="T70" s="196">
        <f>'[1]5amini'!K231</f>
        <v>0</v>
      </c>
      <c r="U70" s="196">
        <f t="shared" si="27"/>
        <v>313</v>
      </c>
      <c r="V70" s="185">
        <f t="shared" si="3"/>
        <v>0</v>
      </c>
      <c r="W70" s="185">
        <f t="shared" si="4"/>
        <v>103</v>
      </c>
      <c r="X70" s="185" t="str">
        <f t="shared" si="5"/>
        <v>t</v>
      </c>
      <c r="Y70" s="186">
        <f>'[1]3bmini'!O229</f>
        <v>0</v>
      </c>
      <c r="Z70" s="186">
        <f>'[1]3bmini'!P230</f>
        <v>0</v>
      </c>
      <c r="AA70" s="186">
        <f>'[1]3bmini'!Q231</f>
        <v>0</v>
      </c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</row>
    <row r="71" spans="1:37" ht="15.75" customHeight="1">
      <c r="A71" s="195"/>
      <c r="B71" s="221"/>
      <c r="C71" s="198" t="s">
        <v>101</v>
      </c>
      <c r="D71" s="196">
        <f>'[1]Format-I mini'!H69</f>
        <v>26</v>
      </c>
      <c r="E71" s="196">
        <f>'[1]4amini'!$AC$353</f>
        <v>26</v>
      </c>
      <c r="F71" s="196">
        <f>'[1]survey main mini'!AL67</f>
        <v>297</v>
      </c>
      <c r="G71" s="196">
        <f>'[1]survey main mini'!AM67</f>
        <v>44</v>
      </c>
      <c r="H71" s="196">
        <f>'[1]4amini'!AD353</f>
        <v>167</v>
      </c>
      <c r="I71" s="196">
        <f>'[1]4amini'!AE353</f>
        <v>80</v>
      </c>
      <c r="J71" s="196">
        <f>'[1]4amini'!AF353</f>
        <v>44</v>
      </c>
      <c r="K71" s="196">
        <f>IF('[1]6mini'!J70&gt;=21,'Format II mini'!D71,0)</f>
        <v>26</v>
      </c>
      <c r="L71" s="196">
        <f>'[1]6mini'!G70</f>
        <v>33</v>
      </c>
      <c r="M71" s="196">
        <f>'[1]6mini'!H70</f>
        <v>53</v>
      </c>
      <c r="N71" s="196">
        <f>'[1]3amini'!G178</f>
        <v>3</v>
      </c>
      <c r="O71" s="196">
        <f t="shared" si="25"/>
        <v>0</v>
      </c>
      <c r="P71" s="196">
        <f t="shared" si="26"/>
        <v>0</v>
      </c>
      <c r="Q71" s="196">
        <f>'[1]5amini'!K233</f>
        <v>58</v>
      </c>
      <c r="R71" s="196">
        <v>0</v>
      </c>
      <c r="S71" s="196">
        <f>'[1]5amini'!K234</f>
        <v>0</v>
      </c>
      <c r="T71" s="196">
        <f>'[1]5amini'!K235</f>
        <v>0</v>
      </c>
      <c r="U71" s="196">
        <f t="shared" si="27"/>
        <v>58</v>
      </c>
      <c r="V71" s="185">
        <f t="shared" si="3"/>
        <v>0</v>
      </c>
      <c r="W71" s="185">
        <f t="shared" si="4"/>
        <v>86</v>
      </c>
      <c r="X71" s="185" t="str">
        <f t="shared" si="5"/>
        <v>t</v>
      </c>
      <c r="Y71" s="186">
        <f>'[1]3bmini'!O233</f>
        <v>0</v>
      </c>
      <c r="Z71" s="186">
        <f>'[1]3bmini'!P234</f>
        <v>0</v>
      </c>
      <c r="AA71" s="186">
        <f>'[1]3bmini'!Q235</f>
        <v>0</v>
      </c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</row>
    <row r="72" spans="1:37" ht="15.75" customHeight="1">
      <c r="A72" s="195"/>
      <c r="B72" s="221"/>
      <c r="C72" s="198" t="s">
        <v>103</v>
      </c>
      <c r="D72" s="196">
        <f>'[1]Format-I mini'!H70</f>
        <v>17</v>
      </c>
      <c r="E72" s="196">
        <f>'[1]4amini'!$AC$359</f>
        <v>2</v>
      </c>
      <c r="F72" s="196">
        <f>'[1]survey main mini'!AL68</f>
        <v>695</v>
      </c>
      <c r="G72" s="196">
        <f>'[1]survey main mini'!AM68</f>
        <v>118</v>
      </c>
      <c r="H72" s="196">
        <f>'[1]4amini'!AD359</f>
        <v>9</v>
      </c>
      <c r="I72" s="196">
        <f>'[1]4amini'!AE359</f>
        <v>8</v>
      </c>
      <c r="J72" s="196">
        <f>'[1]4amini'!AF359</f>
        <v>0</v>
      </c>
      <c r="K72" s="196">
        <f>IF('[1]6mini'!J71&gt;=21,'Format II mini'!D72,0)</f>
        <v>17</v>
      </c>
      <c r="L72" s="196">
        <f>'[1]6mini'!G71</f>
        <v>3</v>
      </c>
      <c r="M72" s="196">
        <f>'[1]6mini'!H71</f>
        <v>5</v>
      </c>
      <c r="N72" s="196">
        <f>'[1]3amini'!G181</f>
        <v>9</v>
      </c>
      <c r="O72" s="196">
        <f t="shared" si="25"/>
        <v>0</v>
      </c>
      <c r="P72" s="196">
        <f t="shared" si="26"/>
        <v>0</v>
      </c>
      <c r="Q72" s="196">
        <f>'[1]5amini'!K237</f>
        <v>137</v>
      </c>
      <c r="R72" s="196">
        <v>0</v>
      </c>
      <c r="S72" s="196">
        <f>'[1]5amini'!K238</f>
        <v>0</v>
      </c>
      <c r="T72" s="196">
        <f>'[1]5amini'!K239</f>
        <v>0</v>
      </c>
      <c r="U72" s="196">
        <f t="shared" si="27"/>
        <v>137</v>
      </c>
      <c r="V72" s="185">
        <f t="shared" si="3"/>
        <v>0</v>
      </c>
      <c r="W72" s="185">
        <f t="shared" si="4"/>
        <v>8</v>
      </c>
      <c r="X72" s="185" t="str">
        <f t="shared" si="5"/>
        <v>t</v>
      </c>
      <c r="Y72" s="186">
        <f>'[1]3bmini'!O237</f>
        <v>0</v>
      </c>
      <c r="Z72" s="186">
        <f>'[1]3bmini'!P238</f>
        <v>0</v>
      </c>
      <c r="AA72" s="186">
        <f>'[1]3bmini'!Q239</f>
        <v>0</v>
      </c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</row>
    <row r="73" spans="1:37" ht="15.75" customHeight="1">
      <c r="A73" s="195"/>
      <c r="B73" s="221"/>
      <c r="C73" s="198" t="s">
        <v>106</v>
      </c>
      <c r="D73" s="196">
        <f>'[1]Format-I mini'!H71</f>
        <v>52</v>
      </c>
      <c r="E73" s="196">
        <f>'[1]4amini'!$AC$365</f>
        <v>48</v>
      </c>
      <c r="F73" s="196">
        <f>'[1]survey main mini'!AL69</f>
        <v>687</v>
      </c>
      <c r="G73" s="196">
        <f>'[1]survey main mini'!AM69</f>
        <v>108</v>
      </c>
      <c r="H73" s="196">
        <f>'[1]4amini'!AD365</f>
        <v>376</v>
      </c>
      <c r="I73" s="196">
        <f>'[1]4amini'!AE365</f>
        <v>213</v>
      </c>
      <c r="J73" s="196">
        <f>'[1]4amini'!AF365</f>
        <v>108</v>
      </c>
      <c r="K73" s="196">
        <f>IF('[1]6mini'!J72&gt;=21,'Format II mini'!D73,0)</f>
        <v>52</v>
      </c>
      <c r="L73" s="196">
        <f>'[1]6mini'!G72</f>
        <v>118</v>
      </c>
      <c r="M73" s="196">
        <f>'[1]6mini'!H72</f>
        <v>95</v>
      </c>
      <c r="N73" s="196">
        <f>'[1]3amini'!G184</f>
        <v>11</v>
      </c>
      <c r="O73" s="196">
        <f t="shared" si="25"/>
        <v>0</v>
      </c>
      <c r="P73" s="196">
        <f t="shared" si="26"/>
        <v>0</v>
      </c>
      <c r="Q73" s="196">
        <f>'[1]5amini'!K241</f>
        <v>647</v>
      </c>
      <c r="R73" s="196">
        <v>0</v>
      </c>
      <c r="S73" s="196">
        <f>'[1]5amini'!K242</f>
        <v>4</v>
      </c>
      <c r="T73" s="196">
        <f>'[1]5amini'!K243</f>
        <v>0</v>
      </c>
      <c r="U73" s="196">
        <f t="shared" si="27"/>
        <v>651</v>
      </c>
      <c r="V73" s="185">
        <f t="shared" si="3"/>
        <v>0</v>
      </c>
      <c r="W73" s="185">
        <f t="shared" si="4"/>
        <v>213</v>
      </c>
      <c r="X73" s="185" t="str">
        <f t="shared" si="5"/>
        <v>t</v>
      </c>
      <c r="Y73" s="186">
        <f>'[1]3bmini'!O241</f>
        <v>0</v>
      </c>
      <c r="Z73" s="186">
        <f>'[1]3bmini'!P242</f>
        <v>0</v>
      </c>
      <c r="AA73" s="186">
        <f>'[1]3bmini'!Q243</f>
        <v>0</v>
      </c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</row>
    <row r="74" spans="1:37" ht="15.75" customHeight="1">
      <c r="A74" s="195"/>
      <c r="B74" s="221"/>
      <c r="C74" s="198" t="s">
        <v>229</v>
      </c>
      <c r="D74" s="196">
        <f>'[1]Format-I mini'!H72</f>
        <v>58</v>
      </c>
      <c r="E74" s="196">
        <f>'[1]4amini'!$AC$371</f>
        <v>58</v>
      </c>
      <c r="F74" s="196">
        <f>'[1]survey main mini'!AL70</f>
        <v>1592</v>
      </c>
      <c r="G74" s="196">
        <f>'[1]survey main mini'!AM70</f>
        <v>368</v>
      </c>
      <c r="H74" s="196">
        <f>'[1]4amini'!AD371</f>
        <v>365</v>
      </c>
      <c r="I74" s="196">
        <f>'[1]4amini'!AE371</f>
        <v>308</v>
      </c>
      <c r="J74" s="196">
        <f>'[1]4amini'!AF371</f>
        <v>181</v>
      </c>
      <c r="K74" s="196">
        <f>IF('[1]6mini'!J73&gt;=21,'Format II mini'!D74,0)</f>
        <v>58</v>
      </c>
      <c r="L74" s="196">
        <f>'[1]6mini'!G73</f>
        <v>0</v>
      </c>
      <c r="M74" s="196">
        <f>'[1]6mini'!H73</f>
        <v>0</v>
      </c>
      <c r="N74" s="196">
        <f>'[1]3amini'!G187</f>
        <v>20</v>
      </c>
      <c r="O74" s="196">
        <f t="shared" si="25"/>
        <v>0</v>
      </c>
      <c r="P74" s="196">
        <f t="shared" si="26"/>
        <v>0</v>
      </c>
      <c r="Q74" s="196">
        <f>'[1]5amini'!K245</f>
        <v>1502</v>
      </c>
      <c r="R74" s="196">
        <v>0</v>
      </c>
      <c r="S74" s="196">
        <f>'[1]5amini'!K246</f>
        <v>51</v>
      </c>
      <c r="T74" s="196">
        <f>'[1]5amini'!K247</f>
        <v>39</v>
      </c>
      <c r="U74" s="196">
        <f t="shared" si="27"/>
        <v>1592</v>
      </c>
      <c r="V74" s="185">
        <f t="shared" si="3"/>
        <v>0</v>
      </c>
      <c r="W74" s="185">
        <f t="shared" si="4"/>
        <v>0</v>
      </c>
      <c r="X74" s="185" t="str">
        <f t="shared" si="5"/>
        <v>f</v>
      </c>
      <c r="Y74" s="186">
        <f>'[1]3bmini'!O245</f>
        <v>0</v>
      </c>
      <c r="Z74" s="186">
        <f>'[1]3bmini'!P246</f>
        <v>0</v>
      </c>
      <c r="AA74" s="186">
        <f>'[1]3bmini'!Q247</f>
        <v>0</v>
      </c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</row>
    <row r="75" spans="1:37" ht="15.75" customHeight="1">
      <c r="A75" s="195"/>
      <c r="B75" s="221"/>
      <c r="C75" s="198" t="s">
        <v>305</v>
      </c>
      <c r="D75" s="196">
        <f>'[1]Format-I mini'!H73</f>
        <v>67</v>
      </c>
      <c r="E75" s="196">
        <f>'[1]4amini'!$AC$377</f>
        <v>58</v>
      </c>
      <c r="F75" s="196">
        <f>'[1]survey main mini'!AL71</f>
        <v>510</v>
      </c>
      <c r="G75" s="196">
        <f>'[1]survey main mini'!AM71</f>
        <v>88</v>
      </c>
      <c r="H75" s="196">
        <f>'[1]4amini'!AD377</f>
        <v>284</v>
      </c>
      <c r="I75" s="196">
        <f>'[1]4amini'!AE377</f>
        <v>156</v>
      </c>
      <c r="J75" s="196">
        <f>'[1]4amini'!AF377</f>
        <v>88</v>
      </c>
      <c r="K75" s="196">
        <f>IF('[1]6mini'!J74&gt;=21,'Format II mini'!D75,0)</f>
        <v>67</v>
      </c>
      <c r="L75" s="196">
        <f>'[1]6mini'!G74</f>
        <v>91</v>
      </c>
      <c r="M75" s="196">
        <f>'[1]6mini'!H74</f>
        <v>76</v>
      </c>
      <c r="N75" s="196">
        <f>'[1]3amini'!G190</f>
        <v>11</v>
      </c>
      <c r="O75" s="196">
        <f t="shared" si="25"/>
        <v>0</v>
      </c>
      <c r="P75" s="196">
        <f t="shared" si="26"/>
        <v>0</v>
      </c>
      <c r="Q75" s="196">
        <f>'[1]5amini'!K249</f>
        <v>489</v>
      </c>
      <c r="R75" s="196">
        <v>0</v>
      </c>
      <c r="S75" s="196">
        <f>'[1]5amini'!K250</f>
        <v>0</v>
      </c>
      <c r="T75" s="196">
        <f>'[1]5amini'!K251</f>
        <v>0</v>
      </c>
      <c r="U75" s="196">
        <f t="shared" si="27"/>
        <v>489</v>
      </c>
      <c r="V75" s="185">
        <f t="shared" si="3"/>
        <v>0</v>
      </c>
      <c r="W75" s="185">
        <f t="shared" si="4"/>
        <v>167</v>
      </c>
      <c r="X75" s="185" t="str">
        <f t="shared" si="5"/>
        <v>t</v>
      </c>
      <c r="Y75" s="186">
        <f>'[1]3bmini'!O249</f>
        <v>0</v>
      </c>
      <c r="Z75" s="186">
        <f>'[1]3bmini'!P250</f>
        <v>0</v>
      </c>
      <c r="AA75" s="186">
        <f>'[1]3bmini'!Q251</f>
        <v>0</v>
      </c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</row>
    <row r="76" spans="1:37" ht="15.75" customHeight="1">
      <c r="A76" s="195"/>
      <c r="B76" s="221"/>
      <c r="C76" s="198" t="s">
        <v>109</v>
      </c>
      <c r="D76" s="196">
        <f>'[1]Format-I mini'!H74</f>
        <v>34</v>
      </c>
      <c r="E76" s="196">
        <f>'[1]4amini'!$AC$383</f>
        <v>31</v>
      </c>
      <c r="F76" s="196">
        <f>'[1]survey main mini'!AL72</f>
        <v>300</v>
      </c>
      <c r="G76" s="196">
        <f>'[1]survey main mini'!AM72</f>
        <v>45</v>
      </c>
      <c r="H76" s="196">
        <f>'[1]4amini'!AD383</f>
        <v>160</v>
      </c>
      <c r="I76" s="196">
        <f>'[1]4amini'!AE383</f>
        <v>97</v>
      </c>
      <c r="J76" s="196">
        <f>'[1]4amini'!AF383</f>
        <v>45</v>
      </c>
      <c r="K76" s="196">
        <f>IF('[1]6mini'!J75&gt;=21,'Format II mini'!D76,0)</f>
        <v>34</v>
      </c>
      <c r="L76" s="196">
        <f>'[1]6mini'!G75</f>
        <v>52</v>
      </c>
      <c r="M76" s="196">
        <f>'[1]6mini'!H75</f>
        <v>45</v>
      </c>
      <c r="N76" s="196">
        <f>'[1]3amini'!G193</f>
        <v>5</v>
      </c>
      <c r="O76" s="196">
        <f t="shared" si="25"/>
        <v>0</v>
      </c>
      <c r="P76" s="196">
        <f t="shared" si="26"/>
        <v>0</v>
      </c>
      <c r="Q76" s="196">
        <f>'[1]5amini'!K253</f>
        <v>284</v>
      </c>
      <c r="R76" s="196">
        <v>0</v>
      </c>
      <c r="S76" s="196">
        <f>'[1]5amini'!K254</f>
        <v>1</v>
      </c>
      <c r="T76" s="196">
        <f>'[1]5amini'!K255</f>
        <v>0</v>
      </c>
      <c r="U76" s="196">
        <f t="shared" si="27"/>
        <v>285</v>
      </c>
      <c r="V76" s="185">
        <f t="shared" si="3"/>
        <v>0</v>
      </c>
      <c r="W76" s="185">
        <f t="shared" si="4"/>
        <v>97</v>
      </c>
      <c r="X76" s="185" t="str">
        <f t="shared" si="5"/>
        <v>t</v>
      </c>
      <c r="Y76" s="186">
        <f>'[1]3bmini'!O253</f>
        <v>0</v>
      </c>
      <c r="Z76" s="186">
        <f>'[1]3bmini'!P254</f>
        <v>0</v>
      </c>
      <c r="AA76" s="186">
        <f>'[1]3bmini'!Q255</f>
        <v>0</v>
      </c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</row>
    <row r="77" spans="1:37" ht="15.75" customHeight="1">
      <c r="A77" s="195"/>
      <c r="B77" s="221"/>
      <c r="C77" s="198" t="s">
        <v>110</v>
      </c>
      <c r="D77" s="196">
        <f>'[1]Format-I mini'!H75</f>
        <v>84</v>
      </c>
      <c r="E77" s="196">
        <f>'[1]4amini'!$AC$389</f>
        <v>75</v>
      </c>
      <c r="F77" s="196">
        <f>'[1]survey main mini'!AL73</f>
        <v>831</v>
      </c>
      <c r="G77" s="196">
        <f>'[1]survey main mini'!AM73</f>
        <v>133</v>
      </c>
      <c r="H77" s="196">
        <f>'[1]4amini'!AD389</f>
        <v>409</v>
      </c>
      <c r="I77" s="196">
        <f>'[1]4amini'!AE389</f>
        <v>336</v>
      </c>
      <c r="J77" s="196">
        <f>'[1]4amini'!AF389</f>
        <v>133</v>
      </c>
      <c r="K77" s="196">
        <f>IF('[1]6mini'!J76&gt;=21,'Format II mini'!D77,0)</f>
        <v>84</v>
      </c>
      <c r="L77" s="196">
        <f>'[1]6mini'!G76</f>
        <v>162</v>
      </c>
      <c r="M77" s="196">
        <f>'[1]6mini'!H76</f>
        <v>174</v>
      </c>
      <c r="N77" s="196">
        <f>'[1]3amini'!G196</f>
        <v>11</v>
      </c>
      <c r="O77" s="196">
        <f t="shared" si="25"/>
        <v>0</v>
      </c>
      <c r="P77" s="196">
        <f t="shared" si="26"/>
        <v>0</v>
      </c>
      <c r="Q77" s="196">
        <f>'[1]5amini'!K257</f>
        <v>827</v>
      </c>
      <c r="R77" s="196">
        <v>0</v>
      </c>
      <c r="S77" s="196">
        <f>'[1]5amini'!K258</f>
        <v>11</v>
      </c>
      <c r="T77" s="196">
        <f>'[1]5amini'!K259</f>
        <v>3</v>
      </c>
      <c r="U77" s="196">
        <f t="shared" si="27"/>
        <v>841</v>
      </c>
      <c r="V77" s="185">
        <f t="shared" si="3"/>
        <v>0</v>
      </c>
      <c r="W77" s="185">
        <f t="shared" si="4"/>
        <v>336</v>
      </c>
      <c r="X77" s="185" t="str">
        <f t="shared" si="5"/>
        <v>t</v>
      </c>
      <c r="Y77" s="186">
        <f>'[1]3bmini'!O257</f>
        <v>0</v>
      </c>
      <c r="Z77" s="186">
        <f>'[1]3bmini'!P258</f>
        <v>0</v>
      </c>
      <c r="AA77" s="186">
        <f>'[1]3bmini'!Q259</f>
        <v>0</v>
      </c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</row>
    <row r="78" spans="1:37" ht="15.75" customHeight="1">
      <c r="A78" s="195"/>
      <c r="B78" s="221"/>
      <c r="C78" s="198" t="s">
        <v>111</v>
      </c>
      <c r="D78" s="196">
        <f>'[1]Format-I mini'!H76</f>
        <v>77</v>
      </c>
      <c r="E78" s="196">
        <f>'[1]4amini'!$AC$395</f>
        <v>74</v>
      </c>
      <c r="F78" s="196">
        <f>'[1]survey main mini'!AL74</f>
        <v>794</v>
      </c>
      <c r="G78" s="196">
        <f>'[1]survey main mini'!AM74</f>
        <v>166</v>
      </c>
      <c r="H78" s="196">
        <f>'[1]4amini'!AD395</f>
        <v>365</v>
      </c>
      <c r="I78" s="196">
        <f>'[1]4amini'!AE395</f>
        <v>333</v>
      </c>
      <c r="J78" s="196">
        <f>'[1]4amini'!AF395</f>
        <v>166</v>
      </c>
      <c r="K78" s="196">
        <f>IF('[1]6mini'!J77&gt;=21,'Format II mini'!D78,0)</f>
        <v>77</v>
      </c>
      <c r="L78" s="196">
        <f>'[1]6mini'!G77</f>
        <v>0</v>
      </c>
      <c r="M78" s="196">
        <f>'[1]6mini'!H77</f>
        <v>0</v>
      </c>
      <c r="N78" s="196">
        <f>'[1]3amini'!G199</f>
        <v>16</v>
      </c>
      <c r="O78" s="196">
        <f t="shared" si="25"/>
        <v>0</v>
      </c>
      <c r="P78" s="196">
        <f t="shared" si="26"/>
        <v>0</v>
      </c>
      <c r="Q78" s="196">
        <f>'[1]5amini'!K261</f>
        <v>783</v>
      </c>
      <c r="R78" s="196">
        <v>0</v>
      </c>
      <c r="S78" s="196">
        <f>'[1]5amini'!K262</f>
        <v>5</v>
      </c>
      <c r="T78" s="196">
        <f>'[1]5amini'!K263</f>
        <v>0</v>
      </c>
      <c r="U78" s="196">
        <f t="shared" si="27"/>
        <v>788</v>
      </c>
      <c r="V78" s="185">
        <f t="shared" si="3"/>
        <v>0</v>
      </c>
      <c r="W78" s="185">
        <f t="shared" si="4"/>
        <v>0</v>
      </c>
      <c r="X78" s="185" t="str">
        <f t="shared" si="5"/>
        <v>f</v>
      </c>
      <c r="Y78" s="186">
        <f>'[1]3bmini'!O261</f>
        <v>0</v>
      </c>
      <c r="Z78" s="186">
        <f>'[1]3bmini'!P262</f>
        <v>0</v>
      </c>
      <c r="AA78" s="186">
        <f>'[1]3bmini'!Q263</f>
        <v>0</v>
      </c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</row>
    <row r="79" spans="1:37" ht="15.75" customHeight="1">
      <c r="A79" s="195"/>
      <c r="B79" s="221"/>
      <c r="C79" s="198" t="s">
        <v>112</v>
      </c>
      <c r="D79" s="196">
        <f>'[1]Format-I mini'!H77</f>
        <v>70</v>
      </c>
      <c r="E79" s="196">
        <f>'[1]4amini'!$AC$401</f>
        <v>68</v>
      </c>
      <c r="F79" s="196">
        <f>'[1]survey main mini'!AL75</f>
        <v>747</v>
      </c>
      <c r="G79" s="196">
        <f>'[1]survey main mini'!AM75</f>
        <v>124</v>
      </c>
      <c r="H79" s="196">
        <f>'[1]4amini'!AD401</f>
        <v>368</v>
      </c>
      <c r="I79" s="196">
        <f>'[1]4amini'!AE401</f>
        <v>308</v>
      </c>
      <c r="J79" s="196">
        <f>'[1]4amini'!AF401</f>
        <v>123</v>
      </c>
      <c r="K79" s="196">
        <f>IF('[1]6mini'!J78&gt;=21,'Format II mini'!D79,0)</f>
        <v>70</v>
      </c>
      <c r="L79" s="196">
        <f>'[1]6mini'!G78</f>
        <v>164</v>
      </c>
      <c r="M79" s="196">
        <f>'[1]6mini'!H78</f>
        <v>144</v>
      </c>
      <c r="N79" s="196">
        <f>'[1]3amini'!G202</f>
        <v>13</v>
      </c>
      <c r="O79" s="196">
        <f t="shared" si="25"/>
        <v>0</v>
      </c>
      <c r="P79" s="196">
        <f t="shared" si="26"/>
        <v>0</v>
      </c>
      <c r="Q79" s="196">
        <f>'[1]5amini'!K265</f>
        <v>744</v>
      </c>
      <c r="R79" s="196">
        <v>0</v>
      </c>
      <c r="S79" s="196">
        <f>'[1]5amini'!K266</f>
        <v>3</v>
      </c>
      <c r="T79" s="196">
        <f>'[1]5amini'!K267</f>
        <v>0</v>
      </c>
      <c r="U79" s="196">
        <f t="shared" si="27"/>
        <v>747</v>
      </c>
      <c r="V79" s="185">
        <f t="shared" si="3"/>
        <v>0</v>
      </c>
      <c r="W79" s="185">
        <f t="shared" si="4"/>
        <v>308</v>
      </c>
      <c r="X79" s="185" t="str">
        <f t="shared" si="5"/>
        <v>t</v>
      </c>
      <c r="Y79" s="186">
        <f>'[1]3bmini'!O265</f>
        <v>0</v>
      </c>
      <c r="Z79" s="186">
        <f>'[1]3bmini'!P266</f>
        <v>0</v>
      </c>
      <c r="AA79" s="186">
        <f>'[1]3bmini'!Q267</f>
        <v>0</v>
      </c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</row>
    <row r="80" spans="1:37" ht="15.75" customHeight="1">
      <c r="A80" s="195"/>
      <c r="B80" s="221"/>
      <c r="C80" s="198" t="s">
        <v>113</v>
      </c>
      <c r="D80" s="196">
        <f>'[1]Format-I mini'!H78</f>
        <v>62</v>
      </c>
      <c r="E80" s="196">
        <f>'[1]4amini'!$AC$407</f>
        <v>61</v>
      </c>
      <c r="F80" s="196">
        <f>'[1]survey main mini'!AL76</f>
        <v>767</v>
      </c>
      <c r="G80" s="196">
        <f>'[1]survey main mini'!AM76</f>
        <v>181</v>
      </c>
      <c r="H80" s="196">
        <f>'[1]4amini'!AD407</f>
        <v>395</v>
      </c>
      <c r="I80" s="196">
        <f>'[1]4amini'!AE407</f>
        <v>278</v>
      </c>
      <c r="J80" s="196">
        <f>'[1]4amini'!AF407</f>
        <v>181</v>
      </c>
      <c r="K80" s="196">
        <f>IF('[1]6mini'!J79&gt;=21,'Format II mini'!D80,0)</f>
        <v>62</v>
      </c>
      <c r="L80" s="196">
        <f>'[1]6mini'!G79</f>
        <v>0</v>
      </c>
      <c r="M80" s="196">
        <f>'[1]6mini'!H79</f>
        <v>0</v>
      </c>
      <c r="N80" s="196">
        <f>'[1]3amini'!G205</f>
        <v>10</v>
      </c>
      <c r="O80" s="196">
        <f t="shared" si="25"/>
        <v>1</v>
      </c>
      <c r="P80" s="196">
        <f t="shared" si="26"/>
        <v>0</v>
      </c>
      <c r="Q80" s="196">
        <f>'[1]5amini'!K269</f>
        <v>756</v>
      </c>
      <c r="R80" s="196">
        <v>0</v>
      </c>
      <c r="S80" s="196">
        <f>'[1]5amini'!K270</f>
        <v>3</v>
      </c>
      <c r="T80" s="196">
        <f>'[1]5amini'!K271</f>
        <v>1</v>
      </c>
      <c r="U80" s="196">
        <f t="shared" si="27"/>
        <v>760</v>
      </c>
      <c r="V80" s="185">
        <f t="shared" si="3"/>
        <v>0</v>
      </c>
      <c r="W80" s="185">
        <f t="shared" si="4"/>
        <v>0</v>
      </c>
      <c r="X80" s="185" t="str">
        <f t="shared" si="5"/>
        <v>f</v>
      </c>
      <c r="Y80" s="186">
        <f>'[1]3bmini'!O269</f>
        <v>1</v>
      </c>
      <c r="Z80" s="186">
        <f>'[1]3bmini'!P270</f>
        <v>0</v>
      </c>
      <c r="AA80" s="186">
        <f>'[1]3bmini'!Q271</f>
        <v>0</v>
      </c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</row>
    <row r="81" spans="1:37" ht="15.75" customHeight="1">
      <c r="A81" s="195"/>
      <c r="B81" s="221"/>
      <c r="C81" s="198" t="s">
        <v>114</v>
      </c>
      <c r="D81" s="196">
        <f>'[1]Format-I mini'!H79</f>
        <v>33</v>
      </c>
      <c r="E81" s="196">
        <f>'[1]4amini'!$AC$413</f>
        <v>27</v>
      </c>
      <c r="F81" s="196">
        <f>'[1]survey main mini'!AL77</f>
        <v>441</v>
      </c>
      <c r="G81" s="196">
        <f>'[1]survey main mini'!AM77</f>
        <v>53</v>
      </c>
      <c r="H81" s="196">
        <f>'[1]4amini'!AD413</f>
        <v>262</v>
      </c>
      <c r="I81" s="196">
        <f>'[1]4amini'!AE413</f>
        <v>146</v>
      </c>
      <c r="J81" s="196">
        <f>'[1]4amini'!AF413</f>
        <v>53</v>
      </c>
      <c r="K81" s="196">
        <f>IF('[1]6mini'!J80&gt;=21,'Format II mini'!D81,0)</f>
        <v>33</v>
      </c>
      <c r="L81" s="196">
        <f>'[1]6mini'!G80</f>
        <v>0</v>
      </c>
      <c r="M81" s="196">
        <f>'[1]6mini'!H80</f>
        <v>0</v>
      </c>
      <c r="N81" s="196">
        <f>'[1]3amini'!G208</f>
        <v>7</v>
      </c>
      <c r="O81" s="196">
        <f t="shared" si="25"/>
        <v>0</v>
      </c>
      <c r="P81" s="196">
        <f t="shared" si="26"/>
        <v>0</v>
      </c>
      <c r="Q81" s="196">
        <f>'[1]5amini'!K273</f>
        <v>439</v>
      </c>
      <c r="R81" s="196">
        <v>0</v>
      </c>
      <c r="S81" s="196">
        <f>'[1]5amini'!K274</f>
        <v>1</v>
      </c>
      <c r="T81" s="196">
        <f>'[1]5amini'!K275</f>
        <v>1</v>
      </c>
      <c r="U81" s="196">
        <f t="shared" si="27"/>
        <v>441</v>
      </c>
      <c r="V81" s="185">
        <f t="shared" si="3"/>
        <v>0</v>
      </c>
      <c r="W81" s="185">
        <f t="shared" si="4"/>
        <v>0</v>
      </c>
      <c r="X81" s="185" t="str">
        <f t="shared" si="5"/>
        <v>f</v>
      </c>
      <c r="Y81" s="186">
        <f>'[1]3bmini'!O273</f>
        <v>0</v>
      </c>
      <c r="Z81" s="186">
        <f>'[1]3bmini'!P274</f>
        <v>0</v>
      </c>
      <c r="AA81" s="186">
        <f>'[1]3bmini'!Q275</f>
        <v>0</v>
      </c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</row>
    <row r="82" spans="1:37" ht="15.75" customHeight="1">
      <c r="A82" s="195"/>
      <c r="B82" s="221"/>
      <c r="C82" s="198" t="s">
        <v>115</v>
      </c>
      <c r="D82" s="196">
        <f>'[1]Format-I mini'!H80</f>
        <v>77</v>
      </c>
      <c r="E82" s="196">
        <f>'[1]4amini'!$AC$419</f>
        <v>70</v>
      </c>
      <c r="F82" s="196">
        <f>'[1]survey main mini'!AL78</f>
        <v>620</v>
      </c>
      <c r="G82" s="196">
        <f>'[1]survey main mini'!AM78</f>
        <v>110</v>
      </c>
      <c r="H82" s="196">
        <f>'[1]4amini'!AD419</f>
        <v>324</v>
      </c>
      <c r="I82" s="196">
        <f>'[1]4amini'!AE419</f>
        <v>235</v>
      </c>
      <c r="J82" s="196">
        <f>'[1]4amini'!AF419</f>
        <v>110</v>
      </c>
      <c r="K82" s="196">
        <f>IF('[1]6mini'!J81&gt;=21,'Format II mini'!D82,0)</f>
        <v>77</v>
      </c>
      <c r="L82" s="196">
        <f>'[1]6mini'!G81</f>
        <v>125</v>
      </c>
      <c r="M82" s="196">
        <f>'[1]6mini'!H81</f>
        <v>110</v>
      </c>
      <c r="N82" s="196">
        <f>'[1]3amini'!G211</f>
        <v>12</v>
      </c>
      <c r="O82" s="196">
        <f t="shared" si="25"/>
        <v>0</v>
      </c>
      <c r="P82" s="196">
        <f t="shared" si="26"/>
        <v>0</v>
      </c>
      <c r="Q82" s="196">
        <f>'[1]5amini'!K277</f>
        <v>620</v>
      </c>
      <c r="R82" s="196">
        <v>0</v>
      </c>
      <c r="S82" s="196">
        <f>'[1]5amini'!K278</f>
        <v>0</v>
      </c>
      <c r="T82" s="196">
        <f>'[1]5amini'!K279</f>
        <v>0</v>
      </c>
      <c r="U82" s="196">
        <f t="shared" si="27"/>
        <v>620</v>
      </c>
      <c r="V82" s="185">
        <f t="shared" si="3"/>
        <v>0</v>
      </c>
      <c r="W82" s="185">
        <f t="shared" si="4"/>
        <v>235</v>
      </c>
      <c r="X82" s="185" t="str">
        <f t="shared" si="5"/>
        <v>t</v>
      </c>
      <c r="Y82" s="186">
        <f>'[1]3bmini'!O277</f>
        <v>0</v>
      </c>
      <c r="Z82" s="186">
        <f>'[1]3bmini'!P278</f>
        <v>0</v>
      </c>
      <c r="AA82" s="186">
        <f>'[1]3bmini'!Q279</f>
        <v>0</v>
      </c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</row>
    <row r="83" spans="1:37" ht="19.5" customHeight="1">
      <c r="A83" s="195"/>
      <c r="B83" s="222"/>
      <c r="C83" s="199" t="s">
        <v>33</v>
      </c>
      <c r="D83" s="202">
        <f aca="true" t="shared" si="28" ref="D83:U83">SUM(D68:D82)</f>
        <v>771</v>
      </c>
      <c r="E83" s="202">
        <f t="shared" si="28"/>
        <v>698</v>
      </c>
      <c r="F83" s="202">
        <f t="shared" si="28"/>
        <v>9512</v>
      </c>
      <c r="G83" s="202">
        <f t="shared" si="28"/>
        <v>1755</v>
      </c>
      <c r="H83" s="202">
        <f t="shared" si="28"/>
        <v>4087</v>
      </c>
      <c r="I83" s="202">
        <f t="shared" si="28"/>
        <v>2836</v>
      </c>
      <c r="J83" s="202">
        <f t="shared" si="28"/>
        <v>1449</v>
      </c>
      <c r="K83" s="202">
        <f t="shared" si="28"/>
        <v>771</v>
      </c>
      <c r="L83" s="202">
        <f t="shared" si="28"/>
        <v>922</v>
      </c>
      <c r="M83" s="202">
        <f t="shared" si="28"/>
        <v>866</v>
      </c>
      <c r="N83" s="202">
        <f t="shared" si="28"/>
        <v>147</v>
      </c>
      <c r="O83" s="202">
        <f t="shared" si="28"/>
        <v>1</v>
      </c>
      <c r="P83" s="202">
        <f t="shared" si="28"/>
        <v>0</v>
      </c>
      <c r="Q83" s="202">
        <f t="shared" si="28"/>
        <v>8352</v>
      </c>
      <c r="R83" s="202">
        <f t="shared" si="28"/>
        <v>0</v>
      </c>
      <c r="S83" s="202">
        <f t="shared" si="28"/>
        <v>82</v>
      </c>
      <c r="T83" s="202">
        <f t="shared" si="28"/>
        <v>45</v>
      </c>
      <c r="U83" s="202">
        <f t="shared" si="28"/>
        <v>8479</v>
      </c>
      <c r="V83" s="185">
        <f t="shared" si="3"/>
        <v>0</v>
      </c>
      <c r="W83" s="185">
        <f t="shared" si="4"/>
        <v>1788</v>
      </c>
      <c r="X83" s="185" t="str">
        <f t="shared" si="5"/>
        <v>f</v>
      </c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</row>
    <row r="84" spans="1:37" ht="15.75" customHeight="1">
      <c r="A84" s="195">
        <v>9</v>
      </c>
      <c r="B84" s="220" t="s">
        <v>116</v>
      </c>
      <c r="C84" s="198" t="s">
        <v>117</v>
      </c>
      <c r="D84" s="196">
        <f>'[1]Format-I mini'!H82</f>
        <v>30</v>
      </c>
      <c r="E84" s="196">
        <f>'[1]4amini'!$AC$425</f>
        <v>30</v>
      </c>
      <c r="F84" s="196">
        <f>'[1]survey main mini'!AL80</f>
        <v>827</v>
      </c>
      <c r="G84" s="196">
        <f>'[1]survey main mini'!AM80</f>
        <v>140</v>
      </c>
      <c r="H84" s="196">
        <f>'[1]4amini'!AD425</f>
        <v>363</v>
      </c>
      <c r="I84" s="196">
        <f>'[1]4amini'!AE425</f>
        <v>296</v>
      </c>
      <c r="J84" s="196">
        <f>'[1]4amini'!AF425</f>
        <v>140</v>
      </c>
      <c r="K84" s="196">
        <f>IF('[1]6mini'!J83&gt;=21,'Format II mini'!D84,0)</f>
        <v>30</v>
      </c>
      <c r="L84" s="196">
        <f>'[1]6mini'!G83</f>
        <v>159</v>
      </c>
      <c r="M84" s="196">
        <f>'[1]6mini'!H83</f>
        <v>137</v>
      </c>
      <c r="N84" s="196">
        <f>'[1]3amini'!G214</f>
        <v>6</v>
      </c>
      <c r="O84" s="196">
        <f aca="true" t="shared" si="29" ref="O84:O91">+Y84+Z84</f>
        <v>0</v>
      </c>
      <c r="P84" s="196">
        <f aca="true" t="shared" si="30" ref="P84:P91">AA84</f>
        <v>0</v>
      </c>
      <c r="Q84" s="196">
        <f>'[1]5amini'!K281</f>
        <v>727</v>
      </c>
      <c r="R84" s="196">
        <v>0</v>
      </c>
      <c r="S84" s="196">
        <f>'[1]5amini'!K282</f>
        <v>0</v>
      </c>
      <c r="T84" s="196">
        <f>'[1]5amini'!K283</f>
        <v>1</v>
      </c>
      <c r="U84" s="196">
        <f aca="true" t="shared" si="31" ref="U84:U91">SUM(Q84:T84)</f>
        <v>728</v>
      </c>
      <c r="V84" s="185">
        <f t="shared" si="3"/>
        <v>0</v>
      </c>
      <c r="W84" s="185">
        <f t="shared" si="4"/>
        <v>296</v>
      </c>
      <c r="X84" s="185" t="str">
        <f t="shared" si="5"/>
        <v>t</v>
      </c>
      <c r="Y84" s="186">
        <f>'[1]3bmini'!O281</f>
        <v>0</v>
      </c>
      <c r="Z84" s="186">
        <f>'[1]3bmini'!P282</f>
        <v>0</v>
      </c>
      <c r="AA84" s="186">
        <f>'[1]3bmini'!Q283</f>
        <v>0</v>
      </c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</row>
    <row r="85" spans="1:37" ht="15.75" customHeight="1">
      <c r="A85" s="195"/>
      <c r="B85" s="221"/>
      <c r="C85" s="198" t="s">
        <v>119</v>
      </c>
      <c r="D85" s="196">
        <f>'[1]Format-I mini'!H83</f>
        <v>75</v>
      </c>
      <c r="E85" s="196">
        <f>'[1]4amini'!$AC$431</f>
        <v>21</v>
      </c>
      <c r="F85" s="196">
        <f>'[1]survey main mini'!AL81</f>
        <v>1741</v>
      </c>
      <c r="G85" s="196">
        <f>'[1]survey main mini'!AM81</f>
        <v>293</v>
      </c>
      <c r="H85" s="196">
        <f>'[1]4amini'!AD431</f>
        <v>144</v>
      </c>
      <c r="I85" s="196">
        <f>'[1]4amini'!AE431</f>
        <v>117</v>
      </c>
      <c r="J85" s="196">
        <f>'[1]4amini'!AF431</f>
        <v>48</v>
      </c>
      <c r="K85" s="196">
        <f>IF('[1]6mini'!J84&gt;=21,'Format II mini'!D85,0)</f>
        <v>75</v>
      </c>
      <c r="L85" s="196">
        <f>'[1]6mini'!G84</f>
        <v>328</v>
      </c>
      <c r="M85" s="196">
        <f>'[1]6mini'!H84</f>
        <v>307</v>
      </c>
      <c r="N85" s="196">
        <f>'[1]3amini'!G217</f>
        <v>10</v>
      </c>
      <c r="O85" s="196">
        <f t="shared" si="29"/>
        <v>2</v>
      </c>
      <c r="P85" s="196">
        <f t="shared" si="30"/>
        <v>0</v>
      </c>
      <c r="Q85" s="196">
        <f>'[1]5amini'!K285</f>
        <v>1602</v>
      </c>
      <c r="R85" s="196">
        <v>0</v>
      </c>
      <c r="S85" s="196">
        <f>'[1]5amini'!K286</f>
        <v>1</v>
      </c>
      <c r="T85" s="196">
        <f>'[1]5amini'!K287</f>
        <v>0</v>
      </c>
      <c r="U85" s="196">
        <f t="shared" si="31"/>
        <v>1603</v>
      </c>
      <c r="V85" s="185">
        <f t="shared" si="3"/>
        <v>0</v>
      </c>
      <c r="W85" s="185">
        <f t="shared" si="4"/>
        <v>635</v>
      </c>
      <c r="X85" s="185" t="str">
        <f t="shared" si="5"/>
        <v>t</v>
      </c>
      <c r="Y85" s="186">
        <f>'[1]3bmini'!O285</f>
        <v>2</v>
      </c>
      <c r="Z85" s="186">
        <f>'[1]3bmini'!P286</f>
        <v>0</v>
      </c>
      <c r="AA85" s="186">
        <f>'[1]3bmini'!Q287</f>
        <v>0</v>
      </c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</row>
    <row r="86" spans="1:37" ht="15.75" customHeight="1">
      <c r="A86" s="195"/>
      <c r="B86" s="221"/>
      <c r="C86" s="198" t="s">
        <v>120</v>
      </c>
      <c r="D86" s="196">
        <f>'[1]Format-I mini'!H84</f>
        <v>53</v>
      </c>
      <c r="E86" s="196">
        <f>'[1]4amini'!$AC$437</f>
        <v>53</v>
      </c>
      <c r="F86" s="196">
        <f>'[1]survey main mini'!AL82</f>
        <v>936</v>
      </c>
      <c r="G86" s="196">
        <f>'[1]survey main mini'!AM82</f>
        <v>127</v>
      </c>
      <c r="H86" s="196">
        <f>'[1]4amini'!AD437</f>
        <v>477</v>
      </c>
      <c r="I86" s="196">
        <f>'[1]4amini'!AE437</f>
        <v>385</v>
      </c>
      <c r="J86" s="196">
        <f>'[1]4amini'!AF437</f>
        <v>127</v>
      </c>
      <c r="K86" s="196">
        <f>IF('[1]6mini'!J85&gt;=21,'Format II mini'!D86,0)</f>
        <v>53</v>
      </c>
      <c r="L86" s="196">
        <f>'[1]6mini'!G85</f>
        <v>207</v>
      </c>
      <c r="M86" s="196">
        <f>'[1]6mini'!H85</f>
        <v>178</v>
      </c>
      <c r="N86" s="196">
        <f>'[1]3amini'!G220</f>
        <v>0</v>
      </c>
      <c r="O86" s="196">
        <f t="shared" si="29"/>
        <v>0</v>
      </c>
      <c r="P86" s="196">
        <f t="shared" si="30"/>
        <v>0</v>
      </c>
      <c r="Q86" s="196">
        <f>'[1]5amini'!K289</f>
        <v>936</v>
      </c>
      <c r="R86" s="196">
        <v>0</v>
      </c>
      <c r="S86" s="196">
        <f>'[1]5amini'!K290</f>
        <v>0</v>
      </c>
      <c r="T86" s="196">
        <f>'[1]5amini'!K291</f>
        <v>0</v>
      </c>
      <c r="U86" s="196">
        <f t="shared" si="31"/>
        <v>936</v>
      </c>
      <c r="V86" s="185">
        <f t="shared" si="3"/>
        <v>0</v>
      </c>
      <c r="W86" s="185">
        <f t="shared" si="4"/>
        <v>385</v>
      </c>
      <c r="X86" s="185" t="str">
        <f t="shared" si="5"/>
        <v>t</v>
      </c>
      <c r="Y86" s="186">
        <f>'[1]3bmini'!O289</f>
        <v>0</v>
      </c>
      <c r="Z86" s="186">
        <f>'[1]3bmini'!P290</f>
        <v>0</v>
      </c>
      <c r="AA86" s="186">
        <f>'[1]3bmini'!Q291</f>
        <v>0</v>
      </c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</row>
    <row r="87" spans="1:37" ht="15.75" customHeight="1">
      <c r="A87" s="195"/>
      <c r="B87" s="221"/>
      <c r="C87" s="203" t="s">
        <v>116</v>
      </c>
      <c r="D87" s="196">
        <f>'[1]Format-I mini'!H85</f>
        <v>33</v>
      </c>
      <c r="E87" s="196">
        <f>'[1]4amini'!$AC$443</f>
        <v>5</v>
      </c>
      <c r="F87" s="196">
        <f>'[1]survey main mini'!AL83</f>
        <v>806</v>
      </c>
      <c r="G87" s="196">
        <f>'[1]survey main mini'!AM83</f>
        <v>116</v>
      </c>
      <c r="H87" s="196">
        <f>'[1]4amini'!AD443</f>
        <v>21</v>
      </c>
      <c r="I87" s="196">
        <f>'[1]4amini'!AE443</f>
        <v>7</v>
      </c>
      <c r="J87" s="196">
        <f>'[1]4amini'!AF443</f>
        <v>8</v>
      </c>
      <c r="K87" s="196">
        <f>IF('[1]6mini'!J86&gt;=21,'Format II mini'!D87,0)</f>
        <v>33</v>
      </c>
      <c r="L87" s="196">
        <f>'[1]6mini'!G86</f>
        <v>4</v>
      </c>
      <c r="M87" s="196">
        <f>'[1]6mini'!H86</f>
        <v>3</v>
      </c>
      <c r="N87" s="196">
        <f>'[1]3amini'!G223</f>
        <v>5</v>
      </c>
      <c r="O87" s="196">
        <f t="shared" si="29"/>
        <v>0</v>
      </c>
      <c r="P87" s="196">
        <f t="shared" si="30"/>
        <v>0</v>
      </c>
      <c r="Q87" s="196">
        <f>'[1]5amini'!K293</f>
        <v>586</v>
      </c>
      <c r="R87" s="196">
        <v>0</v>
      </c>
      <c r="S87" s="196">
        <f>'[1]5amini'!K294</f>
        <v>1</v>
      </c>
      <c r="T87" s="196">
        <f>'[1]5amini'!K295</f>
        <v>0</v>
      </c>
      <c r="U87" s="196">
        <f t="shared" si="31"/>
        <v>587</v>
      </c>
      <c r="V87" s="185">
        <f t="shared" si="3"/>
        <v>0</v>
      </c>
      <c r="W87" s="185">
        <f t="shared" si="4"/>
        <v>7</v>
      </c>
      <c r="X87" s="185" t="str">
        <f t="shared" si="5"/>
        <v>t</v>
      </c>
      <c r="Y87" s="186">
        <f>'[1]3bmini'!O293</f>
        <v>0</v>
      </c>
      <c r="Z87" s="186">
        <f>'[1]3bmini'!P294</f>
        <v>0</v>
      </c>
      <c r="AA87" s="186">
        <f>'[1]3bmini'!Q295</f>
        <v>0</v>
      </c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</row>
    <row r="88" spans="1:37" ht="15.75" customHeight="1">
      <c r="A88" s="195"/>
      <c r="B88" s="221"/>
      <c r="C88" s="198" t="s">
        <v>122</v>
      </c>
      <c r="D88" s="196">
        <f>'[1]Format-I mini'!H86</f>
        <v>80</v>
      </c>
      <c r="E88" s="196">
        <f>'[1]4amini'!$AC$449</f>
        <v>80</v>
      </c>
      <c r="F88" s="196">
        <f>'[1]survey main mini'!AL84</f>
        <v>1656</v>
      </c>
      <c r="G88" s="196">
        <f>'[1]survey main mini'!AM84</f>
        <v>328</v>
      </c>
      <c r="H88" s="196">
        <f>'[1]4amini'!AD449</f>
        <v>674</v>
      </c>
      <c r="I88" s="196">
        <f>'[1]4amini'!AE449</f>
        <v>409</v>
      </c>
      <c r="J88" s="196">
        <f>'[1]4amini'!AF449</f>
        <v>328</v>
      </c>
      <c r="K88" s="196">
        <f>IF('[1]6mini'!J87&gt;=21,'Format II mini'!D88,0)</f>
        <v>80</v>
      </c>
      <c r="L88" s="196">
        <f>'[1]6mini'!G87</f>
        <v>205</v>
      </c>
      <c r="M88" s="196">
        <f>'[1]6mini'!H87</f>
        <v>204</v>
      </c>
      <c r="N88" s="196">
        <f>'[1]3amini'!G226</f>
        <v>14</v>
      </c>
      <c r="O88" s="196">
        <f t="shared" si="29"/>
        <v>0</v>
      </c>
      <c r="P88" s="196">
        <f t="shared" si="30"/>
        <v>0</v>
      </c>
      <c r="Q88" s="196">
        <f>'[1]5amini'!K297</f>
        <v>1163</v>
      </c>
      <c r="R88" s="196">
        <v>0</v>
      </c>
      <c r="S88" s="196">
        <f>'[1]5amini'!K298</f>
        <v>1</v>
      </c>
      <c r="T88" s="196">
        <f>'[1]5amini'!K299</f>
        <v>0</v>
      </c>
      <c r="U88" s="196">
        <f t="shared" si="31"/>
        <v>1164</v>
      </c>
      <c r="V88" s="185">
        <f t="shared" si="3"/>
        <v>0</v>
      </c>
      <c r="W88" s="185">
        <f t="shared" si="4"/>
        <v>409</v>
      </c>
      <c r="X88" s="185" t="str">
        <f t="shared" si="5"/>
        <v>t</v>
      </c>
      <c r="Y88" s="186">
        <f>'[1]3bmini'!O297</f>
        <v>0</v>
      </c>
      <c r="Z88" s="186">
        <f>'[1]3bmini'!P298</f>
        <v>0</v>
      </c>
      <c r="AA88" s="186">
        <f>'[1]3bmini'!Q299</f>
        <v>0</v>
      </c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</row>
    <row r="89" spans="1:37" ht="15.75" customHeight="1">
      <c r="A89" s="195"/>
      <c r="B89" s="221"/>
      <c r="C89" s="198" t="s">
        <v>230</v>
      </c>
      <c r="D89" s="196">
        <f>'[1]Format-I mini'!H87</f>
        <v>75</v>
      </c>
      <c r="E89" s="196">
        <f>'[1]4amini'!$AC$455</f>
        <v>22</v>
      </c>
      <c r="F89" s="196">
        <f>'[1]survey main mini'!AL85</f>
        <v>1217</v>
      </c>
      <c r="G89" s="196">
        <f>'[1]survey main mini'!AM85</f>
        <v>193</v>
      </c>
      <c r="H89" s="196">
        <f>'[1]4amini'!AD455</f>
        <v>178</v>
      </c>
      <c r="I89" s="196">
        <f>'[1]4amini'!AE455</f>
        <v>172</v>
      </c>
      <c r="J89" s="196">
        <f>'[1]4amini'!AF455</f>
        <v>114</v>
      </c>
      <c r="K89" s="196">
        <f>IF('[1]6mini'!J88&gt;=21,'Format II mini'!D89,0)</f>
        <v>75</v>
      </c>
      <c r="L89" s="196">
        <f>'[1]6mini'!G88</f>
        <v>171</v>
      </c>
      <c r="M89" s="196">
        <f>'[1]6mini'!H88</f>
        <v>161</v>
      </c>
      <c r="N89" s="196">
        <f>'[1]3amini'!G229</f>
        <v>6</v>
      </c>
      <c r="O89" s="196">
        <f t="shared" si="29"/>
        <v>0</v>
      </c>
      <c r="P89" s="196">
        <f t="shared" si="30"/>
        <v>0</v>
      </c>
      <c r="Q89" s="196">
        <f>'[1]5amini'!K301</f>
        <v>1033</v>
      </c>
      <c r="R89" s="196">
        <v>0</v>
      </c>
      <c r="S89" s="196">
        <f>'[1]5amini'!K302</f>
        <v>0</v>
      </c>
      <c r="T89" s="196">
        <f>'[1]5amini'!K303</f>
        <v>0</v>
      </c>
      <c r="U89" s="196">
        <f t="shared" si="31"/>
        <v>1033</v>
      </c>
      <c r="V89" s="185">
        <f t="shared" si="3"/>
        <v>0</v>
      </c>
      <c r="W89" s="185">
        <f t="shared" si="4"/>
        <v>332</v>
      </c>
      <c r="X89" s="185" t="str">
        <f t="shared" si="5"/>
        <v>t</v>
      </c>
      <c r="Y89" s="186">
        <f>'[1]3bmini'!O301</f>
        <v>0</v>
      </c>
      <c r="Z89" s="186">
        <f>'[1]3bmini'!P302</f>
        <v>0</v>
      </c>
      <c r="AA89" s="186">
        <f>'[1]3bmini'!Q303</f>
        <v>0</v>
      </c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</row>
    <row r="90" spans="1:37" ht="15.75" customHeight="1">
      <c r="A90" s="195"/>
      <c r="B90" s="221"/>
      <c r="C90" s="198" t="s">
        <v>124</v>
      </c>
      <c r="D90" s="196">
        <f>'[1]Format-I mini'!H88</f>
        <v>57</v>
      </c>
      <c r="E90" s="196">
        <f>'[1]4amini'!$AC$461</f>
        <v>57</v>
      </c>
      <c r="F90" s="196">
        <f>'[1]survey main mini'!AL86</f>
        <v>942</v>
      </c>
      <c r="G90" s="196">
        <f>'[1]survey main mini'!AM86</f>
        <v>147</v>
      </c>
      <c r="H90" s="196">
        <f>'[1]4amini'!AD461</f>
        <v>440</v>
      </c>
      <c r="I90" s="196">
        <f>'[1]4amini'!AE461</f>
        <v>280</v>
      </c>
      <c r="J90" s="196">
        <f>'[1]4amini'!AF461</f>
        <v>147</v>
      </c>
      <c r="K90" s="196">
        <f>IF('[1]6mini'!J89&gt;=21,'Format II mini'!D90,0)</f>
        <v>57</v>
      </c>
      <c r="L90" s="196">
        <f>'[1]6mini'!G89</f>
        <v>137</v>
      </c>
      <c r="M90" s="196">
        <f>'[1]6mini'!H89</f>
        <v>143</v>
      </c>
      <c r="N90" s="196">
        <f>'[1]3amini'!G232</f>
        <v>7</v>
      </c>
      <c r="O90" s="196">
        <f t="shared" si="29"/>
        <v>0</v>
      </c>
      <c r="P90" s="196">
        <f t="shared" si="30"/>
        <v>0</v>
      </c>
      <c r="Q90" s="196">
        <f>'[1]5amini'!K305</f>
        <v>797</v>
      </c>
      <c r="R90" s="196">
        <v>0</v>
      </c>
      <c r="S90" s="196">
        <f>'[1]5amini'!K306</f>
        <v>0</v>
      </c>
      <c r="T90" s="196">
        <f>'[1]5amini'!K307</f>
        <v>1</v>
      </c>
      <c r="U90" s="196">
        <f t="shared" si="31"/>
        <v>798</v>
      </c>
      <c r="V90" s="185">
        <f t="shared" si="3"/>
        <v>0</v>
      </c>
      <c r="W90" s="185">
        <f t="shared" si="4"/>
        <v>280</v>
      </c>
      <c r="X90" s="185" t="str">
        <f t="shared" si="5"/>
        <v>t</v>
      </c>
      <c r="Y90" s="186">
        <f>'[1]3bmini'!O305</f>
        <v>0</v>
      </c>
      <c r="Z90" s="186">
        <f>'[1]3bmini'!P306</f>
        <v>0</v>
      </c>
      <c r="AA90" s="186">
        <f>'[1]3bmini'!Q307</f>
        <v>0</v>
      </c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</row>
    <row r="91" spans="1:37" ht="15.75" customHeight="1">
      <c r="A91" s="195"/>
      <c r="B91" s="221"/>
      <c r="C91" s="198" t="s">
        <v>231</v>
      </c>
      <c r="D91" s="196">
        <f>'[1]Format-I mini'!H89</f>
        <v>52</v>
      </c>
      <c r="E91" s="196">
        <f>'[1]4amini'!$AC$467</f>
        <v>52</v>
      </c>
      <c r="F91" s="196">
        <f>'[1]survey main mini'!AL87</f>
        <v>832</v>
      </c>
      <c r="G91" s="196">
        <f>'[1]survey main mini'!AM87</f>
        <v>134</v>
      </c>
      <c r="H91" s="196">
        <f>'[1]4amini'!AD467</f>
        <v>390</v>
      </c>
      <c r="I91" s="196">
        <f>'[1]4amini'!AE467</f>
        <v>311</v>
      </c>
      <c r="J91" s="196">
        <f>'[1]4amini'!AF467</f>
        <v>134</v>
      </c>
      <c r="K91" s="196">
        <f>IF('[1]6mini'!J90&gt;=21,'Format II mini'!D91,0)</f>
        <v>52</v>
      </c>
      <c r="L91" s="196">
        <f>'[1]6mini'!G90</f>
        <v>150</v>
      </c>
      <c r="M91" s="196">
        <f>'[1]6mini'!H90</f>
        <v>161</v>
      </c>
      <c r="N91" s="196">
        <f>'[1]3amini'!G235</f>
        <v>8</v>
      </c>
      <c r="O91" s="196">
        <f t="shared" si="29"/>
        <v>0</v>
      </c>
      <c r="P91" s="196">
        <f t="shared" si="30"/>
        <v>0</v>
      </c>
      <c r="Q91" s="196">
        <f>'[1]5amini'!K309</f>
        <v>776</v>
      </c>
      <c r="R91" s="196">
        <v>0</v>
      </c>
      <c r="S91" s="196">
        <f>'[1]5amini'!K310</f>
        <v>1</v>
      </c>
      <c r="T91" s="196">
        <f>'[1]5amini'!K311</f>
        <v>1</v>
      </c>
      <c r="U91" s="196">
        <f t="shared" si="31"/>
        <v>778</v>
      </c>
      <c r="V91" s="185">
        <f t="shared" si="3"/>
        <v>0</v>
      </c>
      <c r="W91" s="185">
        <f t="shared" si="4"/>
        <v>311</v>
      </c>
      <c r="X91" s="185" t="str">
        <f t="shared" si="5"/>
        <v>t</v>
      </c>
      <c r="Y91" s="186">
        <f>'[1]3bmini'!O309</f>
        <v>0</v>
      </c>
      <c r="Z91" s="186">
        <f>'[1]3bmini'!P310</f>
        <v>0</v>
      </c>
      <c r="AA91" s="186">
        <f>'[1]3bmini'!Q311</f>
        <v>0</v>
      </c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</row>
    <row r="92" spans="1:37" ht="15.75" customHeight="1">
      <c r="A92" s="195"/>
      <c r="B92" s="222"/>
      <c r="C92" s="199" t="s">
        <v>128</v>
      </c>
      <c r="D92" s="200">
        <f aca="true" t="shared" si="32" ref="D92:U92">SUM(D84:D91)</f>
        <v>455</v>
      </c>
      <c r="E92" s="200">
        <f t="shared" si="32"/>
        <v>320</v>
      </c>
      <c r="F92" s="200">
        <f t="shared" si="32"/>
        <v>8957</v>
      </c>
      <c r="G92" s="200">
        <f t="shared" si="32"/>
        <v>1478</v>
      </c>
      <c r="H92" s="200">
        <f t="shared" si="32"/>
        <v>2687</v>
      </c>
      <c r="I92" s="200">
        <f t="shared" si="32"/>
        <v>1977</v>
      </c>
      <c r="J92" s="200">
        <f t="shared" si="32"/>
        <v>1046</v>
      </c>
      <c r="K92" s="200">
        <f t="shared" si="32"/>
        <v>455</v>
      </c>
      <c r="L92" s="200">
        <f t="shared" si="32"/>
        <v>1361</v>
      </c>
      <c r="M92" s="200">
        <f t="shared" si="32"/>
        <v>1294</v>
      </c>
      <c r="N92" s="200">
        <f t="shared" si="32"/>
        <v>56</v>
      </c>
      <c r="O92" s="200">
        <f t="shared" si="32"/>
        <v>2</v>
      </c>
      <c r="P92" s="200">
        <f t="shared" si="32"/>
        <v>0</v>
      </c>
      <c r="Q92" s="200">
        <f t="shared" si="32"/>
        <v>7620</v>
      </c>
      <c r="R92" s="200">
        <f t="shared" si="32"/>
        <v>0</v>
      </c>
      <c r="S92" s="200">
        <f t="shared" si="32"/>
        <v>4</v>
      </c>
      <c r="T92" s="200">
        <f t="shared" si="32"/>
        <v>3</v>
      </c>
      <c r="U92" s="200">
        <f t="shared" si="32"/>
        <v>7627</v>
      </c>
      <c r="V92" s="185">
        <f t="shared" si="3"/>
        <v>0</v>
      </c>
      <c r="W92" s="185">
        <f t="shared" si="4"/>
        <v>2655</v>
      </c>
      <c r="X92" s="185" t="str">
        <f t="shared" si="5"/>
        <v>t</v>
      </c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</row>
    <row r="93" spans="1:37" ht="15.75" customHeight="1">
      <c r="A93" s="195">
        <v>10</v>
      </c>
      <c r="B93" s="220" t="s">
        <v>232</v>
      </c>
      <c r="C93" s="198" t="s">
        <v>130</v>
      </c>
      <c r="D93" s="196">
        <f>'[1]Format-I mini'!H91</f>
        <v>73</v>
      </c>
      <c r="E93" s="196">
        <f>'[1]4amini'!$AC$473</f>
        <v>73</v>
      </c>
      <c r="F93" s="196">
        <f>'[1]survey main mini'!AL89</f>
        <v>1763</v>
      </c>
      <c r="G93" s="196">
        <f>'[1]survey main mini'!AM89</f>
        <v>352</v>
      </c>
      <c r="H93" s="196">
        <f>'[1]4amini'!AD473</f>
        <v>883</v>
      </c>
      <c r="I93" s="196">
        <f>'[1]4amini'!AE473</f>
        <v>656</v>
      </c>
      <c r="J93" s="196">
        <f>'[1]4amini'!AF473</f>
        <v>352</v>
      </c>
      <c r="K93" s="196">
        <f>IF('[1]6mini'!J92&gt;=21,'Format II mini'!D93,0)</f>
        <v>73</v>
      </c>
      <c r="L93" s="196">
        <f>'[1]6mini'!G92</f>
        <v>324</v>
      </c>
      <c r="M93" s="196">
        <f>'[1]6mini'!H92</f>
        <v>332</v>
      </c>
      <c r="N93" s="196">
        <f>'[1]3amini'!G238</f>
        <v>0</v>
      </c>
      <c r="O93" s="196">
        <f>+Y93+Z93</f>
        <v>0</v>
      </c>
      <c r="P93" s="196">
        <f>AA93</f>
        <v>0</v>
      </c>
      <c r="Q93" s="196">
        <f>'[1]5amini'!K313</f>
        <v>1737</v>
      </c>
      <c r="R93" s="196">
        <v>0</v>
      </c>
      <c r="S93" s="196">
        <f>'[1]5amini'!K314</f>
        <v>1</v>
      </c>
      <c r="T93" s="196">
        <f>'[1]5amini'!K315</f>
        <v>3</v>
      </c>
      <c r="U93" s="196">
        <f>SUM(Q93:T93)</f>
        <v>1741</v>
      </c>
      <c r="V93" s="185">
        <f t="shared" si="3"/>
        <v>0</v>
      </c>
      <c r="W93" s="185">
        <f t="shared" si="4"/>
        <v>656</v>
      </c>
      <c r="X93" s="185" t="str">
        <f t="shared" si="5"/>
        <v>t</v>
      </c>
      <c r="Y93" s="186">
        <f>'[1]3bmini'!O313</f>
        <v>0</v>
      </c>
      <c r="Z93" s="186">
        <f>'[1]3bmini'!P314</f>
        <v>0</v>
      </c>
      <c r="AA93" s="186">
        <f>'[1]3bmini'!Q315</f>
        <v>0</v>
      </c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</row>
    <row r="94" spans="1:37" ht="15.75" customHeight="1">
      <c r="A94" s="195"/>
      <c r="B94" s="221"/>
      <c r="C94" s="198" t="s">
        <v>233</v>
      </c>
      <c r="D94" s="196">
        <f>'[1]Format-I mini'!H92</f>
        <v>98</v>
      </c>
      <c r="E94" s="196">
        <f>'[1]4amini'!$AC$479</f>
        <v>20</v>
      </c>
      <c r="F94" s="196">
        <f>'[1]survey main mini'!AL90</f>
        <v>1464</v>
      </c>
      <c r="G94" s="196">
        <f>'[1]survey main mini'!AM90</f>
        <v>264</v>
      </c>
      <c r="H94" s="196">
        <f>'[1]4amini'!AD479</f>
        <v>56</v>
      </c>
      <c r="I94" s="196">
        <f>'[1]4amini'!AE479</f>
        <v>55</v>
      </c>
      <c r="J94" s="196">
        <f>'[1]4amini'!AF479</f>
        <v>48</v>
      </c>
      <c r="K94" s="196">
        <f>IF('[1]6mini'!J93&gt;=21,'Format II mini'!D94,0)</f>
        <v>98</v>
      </c>
      <c r="L94" s="196">
        <f>'[1]6mini'!G93</f>
        <v>254</v>
      </c>
      <c r="M94" s="196">
        <f>'[1]6mini'!H93</f>
        <v>246</v>
      </c>
      <c r="N94" s="196">
        <f>'[1]3amini'!G241</f>
        <v>16</v>
      </c>
      <c r="O94" s="196">
        <f>+Y94+Z94</f>
        <v>0</v>
      </c>
      <c r="P94" s="196">
        <f>AA94</f>
        <v>0</v>
      </c>
      <c r="Q94" s="196">
        <f>'[1]5amini'!K317</f>
        <v>1352</v>
      </c>
      <c r="R94" s="196">
        <v>0</v>
      </c>
      <c r="S94" s="196">
        <f>'[1]5amini'!K318</f>
        <v>2</v>
      </c>
      <c r="T94" s="196">
        <f>'[1]5amini'!K319</f>
        <v>4</v>
      </c>
      <c r="U94" s="196">
        <f>SUM(Q94:T94)</f>
        <v>1358</v>
      </c>
      <c r="V94" s="185">
        <f t="shared" si="3"/>
        <v>0</v>
      </c>
      <c r="W94" s="185">
        <f t="shared" si="4"/>
        <v>500</v>
      </c>
      <c r="X94" s="185" t="str">
        <f t="shared" si="5"/>
        <v>t</v>
      </c>
      <c r="Y94" s="186">
        <f>'[1]3bmini'!O317</f>
        <v>0</v>
      </c>
      <c r="Z94" s="186">
        <f>'[1]3bmini'!P318</f>
        <v>0</v>
      </c>
      <c r="AA94" s="186">
        <f>'[1]3bmini'!Q319</f>
        <v>0</v>
      </c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</row>
    <row r="95" spans="1:37" ht="15.75" customHeight="1">
      <c r="A95" s="195"/>
      <c r="B95" s="221"/>
      <c r="C95" s="198" t="s">
        <v>133</v>
      </c>
      <c r="D95" s="196">
        <f>'[1]Format-I mini'!H93</f>
        <v>61</v>
      </c>
      <c r="E95" s="196">
        <f>'[1]4amini'!$AC$485</f>
        <v>61</v>
      </c>
      <c r="F95" s="196">
        <f>'[1]survey main mini'!AL91</f>
        <v>834</v>
      </c>
      <c r="G95" s="196">
        <f>'[1]survey main mini'!AM91</f>
        <v>212</v>
      </c>
      <c r="H95" s="196">
        <f>'[1]4amini'!AD485</f>
        <v>422</v>
      </c>
      <c r="I95" s="196">
        <f>'[1]4amini'!AE485</f>
        <v>291</v>
      </c>
      <c r="J95" s="196">
        <f>'[1]4amini'!AF485</f>
        <v>215</v>
      </c>
      <c r="K95" s="196">
        <f>IF('[1]6mini'!J94&gt;=21,'Format II mini'!D95,0)</f>
        <v>61</v>
      </c>
      <c r="L95" s="196">
        <f>'[1]6mini'!G94</f>
        <v>143</v>
      </c>
      <c r="M95" s="196">
        <f>'[1]6mini'!H94</f>
        <v>144</v>
      </c>
      <c r="N95" s="196">
        <f>'[1]3amini'!G244</f>
        <v>0</v>
      </c>
      <c r="O95" s="196">
        <f>+Y95+Z95</f>
        <v>0</v>
      </c>
      <c r="P95" s="196">
        <f>AA95</f>
        <v>0</v>
      </c>
      <c r="Q95" s="196">
        <f>'[1]5amini'!K321</f>
        <v>815</v>
      </c>
      <c r="R95" s="196">
        <v>0</v>
      </c>
      <c r="S95" s="196">
        <f>'[1]5amini'!K322</f>
        <v>5</v>
      </c>
      <c r="T95" s="196">
        <f>'[1]5amini'!K323</f>
        <v>2</v>
      </c>
      <c r="U95" s="196">
        <f>SUM(Q95:T95)</f>
        <v>822</v>
      </c>
      <c r="V95" s="185">
        <f t="shared" si="3"/>
        <v>0</v>
      </c>
      <c r="W95" s="185">
        <f t="shared" si="4"/>
        <v>287</v>
      </c>
      <c r="X95" s="185" t="str">
        <f t="shared" si="5"/>
        <v>f</v>
      </c>
      <c r="Y95" s="186">
        <f>'[1]3bmini'!O321</f>
        <v>0</v>
      </c>
      <c r="Z95" s="186">
        <f>'[1]3bmini'!P322</f>
        <v>0</v>
      </c>
      <c r="AA95" s="186">
        <f>'[1]3bmini'!Q323</f>
        <v>0</v>
      </c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</row>
    <row r="96" spans="1:37" ht="15.75" customHeight="1">
      <c r="A96" s="195"/>
      <c r="B96" s="222"/>
      <c r="C96" s="199" t="s">
        <v>33</v>
      </c>
      <c r="D96" s="202">
        <f aca="true" t="shared" si="33" ref="D96:U96">SUM(D93:D95)</f>
        <v>232</v>
      </c>
      <c r="E96" s="202">
        <f t="shared" si="33"/>
        <v>154</v>
      </c>
      <c r="F96" s="202">
        <f t="shared" si="33"/>
        <v>4061</v>
      </c>
      <c r="G96" s="202">
        <f t="shared" si="33"/>
        <v>828</v>
      </c>
      <c r="H96" s="202">
        <f t="shared" si="33"/>
        <v>1361</v>
      </c>
      <c r="I96" s="202">
        <f t="shared" si="33"/>
        <v>1002</v>
      </c>
      <c r="J96" s="202">
        <f t="shared" si="33"/>
        <v>615</v>
      </c>
      <c r="K96" s="202">
        <f t="shared" si="33"/>
        <v>232</v>
      </c>
      <c r="L96" s="202">
        <f t="shared" si="33"/>
        <v>721</v>
      </c>
      <c r="M96" s="202">
        <f t="shared" si="33"/>
        <v>722</v>
      </c>
      <c r="N96" s="202">
        <f t="shared" si="33"/>
        <v>16</v>
      </c>
      <c r="O96" s="202">
        <f t="shared" si="33"/>
        <v>0</v>
      </c>
      <c r="P96" s="202">
        <f t="shared" si="33"/>
        <v>0</v>
      </c>
      <c r="Q96" s="202">
        <f t="shared" si="33"/>
        <v>3904</v>
      </c>
      <c r="R96" s="202">
        <f t="shared" si="33"/>
        <v>0</v>
      </c>
      <c r="S96" s="202">
        <f t="shared" si="33"/>
        <v>8</v>
      </c>
      <c r="T96" s="202">
        <f t="shared" si="33"/>
        <v>9</v>
      </c>
      <c r="U96" s="202">
        <f t="shared" si="33"/>
        <v>3921</v>
      </c>
      <c r="V96" s="205">
        <f t="shared" si="3"/>
        <v>0</v>
      </c>
      <c r="W96" s="185">
        <f t="shared" si="4"/>
        <v>1443</v>
      </c>
      <c r="X96" s="185" t="str">
        <f t="shared" si="5"/>
        <v>t</v>
      </c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</row>
    <row r="97" spans="1:37" ht="13.5" customHeight="1">
      <c r="A97" s="195">
        <v>11</v>
      </c>
      <c r="B97" s="220" t="s">
        <v>234</v>
      </c>
      <c r="C97" s="198" t="s">
        <v>235</v>
      </c>
      <c r="D97" s="196">
        <f>'[1]Format-I mini'!H95</f>
        <v>49</v>
      </c>
      <c r="E97" s="196">
        <f>'[1]4amini'!$AC$491</f>
        <v>35</v>
      </c>
      <c r="F97" s="196">
        <f>'[1]survey main mini'!AL93</f>
        <v>674</v>
      </c>
      <c r="G97" s="196">
        <f>'[1]survey main mini'!AM93</f>
        <v>146</v>
      </c>
      <c r="H97" s="196">
        <f>'[1]4amini'!AD491</f>
        <v>311</v>
      </c>
      <c r="I97" s="196">
        <f>'[1]4amini'!AE491</f>
        <v>106</v>
      </c>
      <c r="J97" s="196">
        <f>'[1]4amini'!AF491</f>
        <v>105</v>
      </c>
      <c r="K97" s="196">
        <f>IF('[1]6mini'!J96&gt;=21,'Format II mini'!D97,0)</f>
        <v>49</v>
      </c>
      <c r="L97" s="196">
        <f>'[1]6mini'!G96</f>
        <v>46</v>
      </c>
      <c r="M97" s="196">
        <f>'[1]6mini'!H96</f>
        <v>95</v>
      </c>
      <c r="N97" s="196">
        <f>'[1]3amini'!G247</f>
        <v>0</v>
      </c>
      <c r="O97" s="196">
        <f aca="true" t="shared" si="34" ref="O97:O105">+Y97+Z97</f>
        <v>0</v>
      </c>
      <c r="P97" s="196">
        <f aca="true" t="shared" si="35" ref="P97:P105">AA97</f>
        <v>0</v>
      </c>
      <c r="Q97" s="196">
        <f>'[1]5amini'!K325</f>
        <v>616</v>
      </c>
      <c r="R97" s="196">
        <v>0</v>
      </c>
      <c r="S97" s="196">
        <f>'[1]5amini'!K326</f>
        <v>0</v>
      </c>
      <c r="T97" s="196">
        <f>'[1]5amini'!K327</f>
        <v>0</v>
      </c>
      <c r="U97" s="196">
        <f aca="true" t="shared" si="36" ref="U97:U105">SUM(Q97:T97)</f>
        <v>616</v>
      </c>
      <c r="V97" s="185">
        <f t="shared" si="3"/>
        <v>0</v>
      </c>
      <c r="W97" s="185">
        <f t="shared" si="4"/>
        <v>141</v>
      </c>
      <c r="X97" s="185" t="str">
        <f t="shared" si="5"/>
        <v>t</v>
      </c>
      <c r="Y97" s="186">
        <f>'[1]3bmini'!O325</f>
        <v>0</v>
      </c>
      <c r="Z97" s="186">
        <f>'[1]3bmini'!P326</f>
        <v>0</v>
      </c>
      <c r="AA97" s="186">
        <f>'[1]3bmini'!Q327</f>
        <v>0</v>
      </c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</row>
    <row r="98" spans="1:37" ht="13.5" customHeight="1">
      <c r="A98" s="195"/>
      <c r="B98" s="221"/>
      <c r="C98" s="198" t="s">
        <v>236</v>
      </c>
      <c r="D98" s="196">
        <f>'[1]Format-I mini'!H96</f>
        <v>95</v>
      </c>
      <c r="E98" s="196">
        <f>'[1]4amini'!$AC$497</f>
        <v>95</v>
      </c>
      <c r="F98" s="196">
        <f>'[1]survey main mini'!AL94</f>
        <v>2487</v>
      </c>
      <c r="G98" s="196">
        <f>'[1]survey main mini'!AM94</f>
        <v>464</v>
      </c>
      <c r="H98" s="196">
        <f>'[1]4amini'!AD497</f>
        <v>1013</v>
      </c>
      <c r="I98" s="196">
        <f>'[1]4amini'!AE497</f>
        <v>774</v>
      </c>
      <c r="J98" s="196">
        <f>'[1]4amini'!AF497</f>
        <v>345</v>
      </c>
      <c r="K98" s="196">
        <f>IF('[1]6mini'!J97&gt;=21,'Format II mini'!D98,0)</f>
        <v>95</v>
      </c>
      <c r="L98" s="196">
        <f>'[1]6mini'!G97</f>
        <v>377</v>
      </c>
      <c r="M98" s="196">
        <f>'[1]6mini'!H97</f>
        <v>383</v>
      </c>
      <c r="N98" s="196">
        <f>'[1]3amini'!G250</f>
        <v>20</v>
      </c>
      <c r="O98" s="196">
        <f t="shared" si="34"/>
        <v>0</v>
      </c>
      <c r="P98" s="196">
        <f t="shared" si="35"/>
        <v>0</v>
      </c>
      <c r="Q98" s="196">
        <f>'[1]5amini'!K329</f>
        <v>1975</v>
      </c>
      <c r="R98" s="196">
        <v>0</v>
      </c>
      <c r="S98" s="196">
        <f>'[1]5amini'!K330</f>
        <v>8</v>
      </c>
      <c r="T98" s="196">
        <f>'[1]5amini'!K331</f>
        <v>2</v>
      </c>
      <c r="U98" s="196">
        <f t="shared" si="36"/>
        <v>1985</v>
      </c>
      <c r="V98" s="185">
        <f t="shared" si="3"/>
        <v>0</v>
      </c>
      <c r="W98" s="185">
        <f t="shared" si="4"/>
        <v>760</v>
      </c>
      <c r="X98" s="185" t="str">
        <f t="shared" si="5"/>
        <v>f</v>
      </c>
      <c r="Y98" s="186">
        <f>'[1]3bmini'!O329</f>
        <v>0</v>
      </c>
      <c r="Z98" s="186">
        <f>'[1]3bmini'!P330</f>
        <v>0</v>
      </c>
      <c r="AA98" s="186">
        <f>'[1]3bmini'!Q331</f>
        <v>0</v>
      </c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</row>
    <row r="99" spans="1:37" ht="13.5" customHeight="1">
      <c r="A99" s="195"/>
      <c r="B99" s="221"/>
      <c r="C99" s="198" t="s">
        <v>138</v>
      </c>
      <c r="D99" s="196">
        <f>'[1]Format-I mini'!H97</f>
        <v>67</v>
      </c>
      <c r="E99" s="196">
        <f>'[1]4amini'!$AC$503</f>
        <v>30</v>
      </c>
      <c r="F99" s="196">
        <f>'[1]survey main mini'!AL95</f>
        <v>714</v>
      </c>
      <c r="G99" s="196">
        <f>'[1]survey main mini'!AM95</f>
        <v>137</v>
      </c>
      <c r="H99" s="196">
        <f>'[1]4amini'!AD503</f>
        <v>180</v>
      </c>
      <c r="I99" s="196">
        <f>'[1]4amini'!AE503</f>
        <v>116</v>
      </c>
      <c r="J99" s="196">
        <f>'[1]4amini'!AF503</f>
        <v>52</v>
      </c>
      <c r="K99" s="196">
        <f>IF('[1]6mini'!J98&gt;=21,'Format II mini'!D99,0)</f>
        <v>67</v>
      </c>
      <c r="L99" s="196">
        <f>'[1]6mini'!G98</f>
        <v>96</v>
      </c>
      <c r="M99" s="196">
        <f>'[1]6mini'!H98</f>
        <v>216</v>
      </c>
      <c r="N99" s="196">
        <f>'[1]3amini'!G253</f>
        <v>24</v>
      </c>
      <c r="O99" s="196">
        <f t="shared" si="34"/>
        <v>0</v>
      </c>
      <c r="P99" s="196">
        <f t="shared" si="35"/>
        <v>0</v>
      </c>
      <c r="Q99" s="196">
        <f>'[1]5amini'!K333</f>
        <v>683</v>
      </c>
      <c r="R99" s="196">
        <v>0</v>
      </c>
      <c r="S99" s="196">
        <f>'[1]5amini'!K334</f>
        <v>2</v>
      </c>
      <c r="T99" s="196">
        <f>'[1]5amini'!K335</f>
        <v>2</v>
      </c>
      <c r="U99" s="196">
        <f t="shared" si="36"/>
        <v>687</v>
      </c>
      <c r="V99" s="185">
        <f t="shared" si="3"/>
        <v>0</v>
      </c>
      <c r="W99" s="185">
        <f t="shared" si="4"/>
        <v>312</v>
      </c>
      <c r="X99" s="185" t="str">
        <f t="shared" si="5"/>
        <v>t</v>
      </c>
      <c r="Y99" s="186">
        <f>'[1]3bmini'!O333</f>
        <v>0</v>
      </c>
      <c r="Z99" s="186">
        <f>'[1]3bmini'!P334</f>
        <v>0</v>
      </c>
      <c r="AA99" s="186">
        <f>'[1]3bmini'!Q335</f>
        <v>0</v>
      </c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</row>
    <row r="100" spans="1:37" ht="13.5" customHeight="1">
      <c r="A100" s="195"/>
      <c r="B100" s="221"/>
      <c r="C100" s="198" t="s">
        <v>237</v>
      </c>
      <c r="D100" s="196">
        <f>'[1]Format-I mini'!H98</f>
        <v>86</v>
      </c>
      <c r="E100" s="196">
        <f>'[1]4amini'!$AC$509</f>
        <v>0</v>
      </c>
      <c r="F100" s="196">
        <f>'[1]survey main mini'!AL96</f>
        <v>1032</v>
      </c>
      <c r="G100" s="196">
        <f>'[1]survey main mini'!AM96</f>
        <v>199</v>
      </c>
      <c r="H100" s="196">
        <f>'[1]4amini'!AD509</f>
        <v>0</v>
      </c>
      <c r="I100" s="196">
        <f>'[1]4amini'!AE509</f>
        <v>0</v>
      </c>
      <c r="J100" s="196">
        <f>'[1]4amini'!AF509</f>
        <v>0</v>
      </c>
      <c r="K100" s="196">
        <f>IF('[1]6mini'!J99&gt;=21,'Format II mini'!D100,0)</f>
        <v>86</v>
      </c>
      <c r="L100" s="196">
        <f>'[1]6mini'!G99</f>
        <v>214</v>
      </c>
      <c r="M100" s="196">
        <f>'[1]6mini'!H99</f>
        <v>415</v>
      </c>
      <c r="N100" s="196">
        <f>'[1]3amini'!G256</f>
        <v>10</v>
      </c>
      <c r="O100" s="196">
        <f t="shared" si="34"/>
        <v>0</v>
      </c>
      <c r="P100" s="196">
        <f t="shared" si="35"/>
        <v>0</v>
      </c>
      <c r="Q100" s="196">
        <f>'[1]5amini'!K337</f>
        <v>1022</v>
      </c>
      <c r="R100" s="196">
        <v>0</v>
      </c>
      <c r="S100" s="196">
        <f>'[1]5amini'!K338</f>
        <v>10</v>
      </c>
      <c r="T100" s="196">
        <f>'[1]5amini'!K339</f>
        <v>0</v>
      </c>
      <c r="U100" s="196">
        <f t="shared" si="36"/>
        <v>1032</v>
      </c>
      <c r="V100" s="185">
        <f t="shared" si="3"/>
        <v>0</v>
      </c>
      <c r="W100" s="185">
        <f t="shared" si="4"/>
        <v>629</v>
      </c>
      <c r="X100" s="185" t="str">
        <f t="shared" si="5"/>
        <v>t</v>
      </c>
      <c r="Y100" s="186">
        <f>'[1]3bmini'!O337</f>
        <v>0</v>
      </c>
      <c r="Z100" s="186">
        <f>'[1]3bmini'!P338</f>
        <v>0</v>
      </c>
      <c r="AA100" s="186">
        <f>'[1]3bmini'!Q339</f>
        <v>0</v>
      </c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</row>
    <row r="101" spans="1:37" ht="13.5" customHeight="1">
      <c r="A101" s="195"/>
      <c r="B101" s="221"/>
      <c r="C101" s="198" t="s">
        <v>140</v>
      </c>
      <c r="D101" s="196">
        <f>'[1]Format-I mini'!H99</f>
        <v>75</v>
      </c>
      <c r="E101" s="196">
        <f>'[1]4amini'!$AC$515</f>
        <v>49</v>
      </c>
      <c r="F101" s="196">
        <f>'[1]survey main mini'!AL97</f>
        <v>1366</v>
      </c>
      <c r="G101" s="196">
        <f>'[1]survey main mini'!AM97</f>
        <v>212</v>
      </c>
      <c r="H101" s="196">
        <f>'[1]4amini'!AD515</f>
        <v>345</v>
      </c>
      <c r="I101" s="196">
        <f>'[1]4amini'!AE515</f>
        <v>143</v>
      </c>
      <c r="J101" s="196">
        <f>'[1]4amini'!AF515</f>
        <v>142</v>
      </c>
      <c r="K101" s="196">
        <f>IF('[1]6mini'!J100&gt;=21,'Format II mini'!D101,0)</f>
        <v>75</v>
      </c>
      <c r="L101" s="196">
        <f>'[1]6mini'!G100</f>
        <v>157</v>
      </c>
      <c r="M101" s="196">
        <f>'[1]6mini'!H100</f>
        <v>143</v>
      </c>
      <c r="N101" s="196">
        <f>'[1]3amini'!G259</f>
        <v>22</v>
      </c>
      <c r="O101" s="196">
        <f t="shared" si="34"/>
        <v>0</v>
      </c>
      <c r="P101" s="196">
        <f t="shared" si="35"/>
        <v>0</v>
      </c>
      <c r="Q101" s="196">
        <f>'[1]5amini'!K341</f>
        <v>1062</v>
      </c>
      <c r="R101" s="196">
        <v>0</v>
      </c>
      <c r="S101" s="196">
        <f>'[1]5amini'!K342</f>
        <v>9</v>
      </c>
      <c r="T101" s="196">
        <f>'[1]5amini'!K343</f>
        <v>2</v>
      </c>
      <c r="U101" s="196">
        <f t="shared" si="36"/>
        <v>1073</v>
      </c>
      <c r="V101" s="185">
        <f t="shared" si="3"/>
        <v>0</v>
      </c>
      <c r="W101" s="185">
        <f t="shared" si="4"/>
        <v>300</v>
      </c>
      <c r="X101" s="185" t="str">
        <f t="shared" si="5"/>
        <v>t</v>
      </c>
      <c r="Y101" s="186">
        <f>'[1]3bmini'!O341</f>
        <v>0</v>
      </c>
      <c r="Z101" s="186">
        <f>'[1]3bmini'!P342</f>
        <v>0</v>
      </c>
      <c r="AA101" s="186">
        <f>'[1]3bmini'!Q343</f>
        <v>0</v>
      </c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</row>
    <row r="102" spans="1:37" ht="13.5" customHeight="1">
      <c r="A102" s="195"/>
      <c r="B102" s="221"/>
      <c r="C102" s="198" t="s">
        <v>238</v>
      </c>
      <c r="D102" s="196">
        <f>'[1]Format-I mini'!H100</f>
        <v>85</v>
      </c>
      <c r="E102" s="196">
        <f>'[1]4amini'!$AC$521</f>
        <v>7</v>
      </c>
      <c r="F102" s="196">
        <f>'[1]survey main mini'!AL98</f>
        <v>1595</v>
      </c>
      <c r="G102" s="196">
        <f>'[1]survey main mini'!AM98</f>
        <v>380</v>
      </c>
      <c r="H102" s="196">
        <f>'[1]4amini'!AD521</f>
        <v>48</v>
      </c>
      <c r="I102" s="196">
        <f>'[1]4amini'!AE521</f>
        <v>45</v>
      </c>
      <c r="J102" s="196">
        <f>'[1]4amini'!AF521</f>
        <v>17</v>
      </c>
      <c r="K102" s="196">
        <f>IF('[1]6mini'!J101&gt;=21,'Format II mini'!D102,0)</f>
        <v>85</v>
      </c>
      <c r="L102" s="196">
        <f>'[1]6mini'!G101</f>
        <v>26</v>
      </c>
      <c r="M102" s="196">
        <f>'[1]6mini'!H101</f>
        <v>19</v>
      </c>
      <c r="N102" s="196">
        <f>'[1]3amini'!G262</f>
        <v>11</v>
      </c>
      <c r="O102" s="196">
        <f t="shared" si="34"/>
        <v>0</v>
      </c>
      <c r="P102" s="196">
        <f t="shared" si="35"/>
        <v>0</v>
      </c>
      <c r="Q102" s="196">
        <f>'[1]5amini'!K345</f>
        <v>1320</v>
      </c>
      <c r="R102" s="196">
        <v>0</v>
      </c>
      <c r="S102" s="196">
        <f>'[1]5amini'!K346</f>
        <v>5</v>
      </c>
      <c r="T102" s="196">
        <f>'[1]5amini'!K347</f>
        <v>0</v>
      </c>
      <c r="U102" s="196">
        <f t="shared" si="36"/>
        <v>1325</v>
      </c>
      <c r="V102" s="185">
        <f t="shared" si="3"/>
        <v>0</v>
      </c>
      <c r="W102" s="185">
        <f t="shared" si="4"/>
        <v>45</v>
      </c>
      <c r="X102" s="185" t="str">
        <f t="shared" si="5"/>
        <v>t</v>
      </c>
      <c r="Y102" s="186">
        <f>'[1]3bmini'!O345</f>
        <v>0</v>
      </c>
      <c r="Z102" s="186">
        <f>'[1]3bmini'!P346</f>
        <v>0</v>
      </c>
      <c r="AA102" s="186">
        <f>'[1]3bmini'!Q347</f>
        <v>0</v>
      </c>
      <c r="AB102" s="186"/>
      <c r="AC102" s="186"/>
      <c r="AD102" s="186"/>
      <c r="AE102" s="186"/>
      <c r="AF102" s="186"/>
      <c r="AG102" s="186"/>
      <c r="AH102" s="186"/>
      <c r="AI102" s="186"/>
      <c r="AJ102" s="186"/>
      <c r="AK102" s="186"/>
    </row>
    <row r="103" spans="1:37" ht="13.5" customHeight="1">
      <c r="A103" s="195"/>
      <c r="B103" s="221"/>
      <c r="C103" s="198" t="s">
        <v>142</v>
      </c>
      <c r="D103" s="196">
        <f>'[1]Format-I mini'!H101</f>
        <v>92</v>
      </c>
      <c r="E103" s="196">
        <f>'[1]4amini'!$AC$527</f>
        <v>89</v>
      </c>
      <c r="F103" s="196">
        <f>'[1]survey main mini'!AL99</f>
        <v>2054</v>
      </c>
      <c r="G103" s="196">
        <f>'[1]survey main mini'!AM99</f>
        <v>453</v>
      </c>
      <c r="H103" s="196">
        <f>'[1]4amini'!AD527</f>
        <v>887</v>
      </c>
      <c r="I103" s="196">
        <f>'[1]4amini'!AE527</f>
        <v>570</v>
      </c>
      <c r="J103" s="196">
        <f>'[1]4amini'!AF527</f>
        <v>325</v>
      </c>
      <c r="K103" s="196">
        <f>IF('[1]6mini'!J102&gt;=21,'Format II mini'!D103,0)</f>
        <v>92</v>
      </c>
      <c r="L103" s="196">
        <f>'[1]6mini'!G102</f>
        <v>422</v>
      </c>
      <c r="M103" s="196">
        <f>'[1]6mini'!H102</f>
        <v>375</v>
      </c>
      <c r="N103" s="196">
        <f>'[1]3amini'!G265</f>
        <v>15</v>
      </c>
      <c r="O103" s="196">
        <f t="shared" si="34"/>
        <v>0</v>
      </c>
      <c r="P103" s="196">
        <f t="shared" si="35"/>
        <v>0</v>
      </c>
      <c r="Q103" s="196">
        <f>'[1]5amini'!K349</f>
        <v>2081</v>
      </c>
      <c r="R103" s="196">
        <v>0</v>
      </c>
      <c r="S103" s="196">
        <f>'[1]5amini'!K350</f>
        <v>4</v>
      </c>
      <c r="T103" s="196">
        <f>'[1]5amini'!K351</f>
        <v>0</v>
      </c>
      <c r="U103" s="196">
        <f t="shared" si="36"/>
        <v>2085</v>
      </c>
      <c r="V103" s="185">
        <f t="shared" si="3"/>
        <v>0</v>
      </c>
      <c r="W103" s="185">
        <f t="shared" si="4"/>
        <v>797</v>
      </c>
      <c r="X103" s="185" t="str">
        <f t="shared" si="5"/>
        <v>t</v>
      </c>
      <c r="Y103" s="186">
        <f>'[1]3bmini'!O349</f>
        <v>0</v>
      </c>
      <c r="Z103" s="186">
        <f>'[1]3bmini'!P350</f>
        <v>0</v>
      </c>
      <c r="AA103" s="186">
        <f>'[1]3bmini'!Q351</f>
        <v>0</v>
      </c>
      <c r="AB103" s="186"/>
      <c r="AC103" s="186"/>
      <c r="AD103" s="186"/>
      <c r="AE103" s="186"/>
      <c r="AF103" s="186"/>
      <c r="AG103" s="186"/>
      <c r="AH103" s="186"/>
      <c r="AI103" s="186"/>
      <c r="AJ103" s="186"/>
      <c r="AK103" s="186"/>
    </row>
    <row r="104" spans="1:37" ht="13.5" customHeight="1">
      <c r="A104" s="195"/>
      <c r="B104" s="221"/>
      <c r="C104" s="198" t="s">
        <v>143</v>
      </c>
      <c r="D104" s="196">
        <f>'[1]Format-I mini'!H102</f>
        <v>60</v>
      </c>
      <c r="E104" s="196">
        <f>'[1]4amini'!$AC$533</f>
        <v>2</v>
      </c>
      <c r="F104" s="196">
        <f>'[1]survey main mini'!AL100</f>
        <v>1025</v>
      </c>
      <c r="G104" s="196">
        <f>'[1]survey main mini'!AM100</f>
        <v>249</v>
      </c>
      <c r="H104" s="196">
        <f>'[1]4amini'!AD533</f>
        <v>25</v>
      </c>
      <c r="I104" s="196">
        <f>'[1]4amini'!AE533</f>
        <v>13</v>
      </c>
      <c r="J104" s="196">
        <f>'[1]4amini'!AF533</f>
        <v>10</v>
      </c>
      <c r="K104" s="196">
        <f>IF('[1]6mini'!J103&gt;=21,'Format II mini'!D104,0)</f>
        <v>60</v>
      </c>
      <c r="L104" s="196">
        <f>'[1]6mini'!G103</f>
        <v>180</v>
      </c>
      <c r="M104" s="196">
        <f>'[1]6mini'!H103</f>
        <v>172</v>
      </c>
      <c r="N104" s="196">
        <f>'[1]3amini'!G268</f>
        <v>20</v>
      </c>
      <c r="O104" s="196">
        <f t="shared" si="34"/>
        <v>0</v>
      </c>
      <c r="P104" s="196">
        <f t="shared" si="35"/>
        <v>0</v>
      </c>
      <c r="Q104" s="196">
        <f>'[1]5amini'!K353</f>
        <v>906</v>
      </c>
      <c r="R104" s="196">
        <v>0</v>
      </c>
      <c r="S104" s="196">
        <f>'[1]5amini'!K354</f>
        <v>10</v>
      </c>
      <c r="T104" s="196">
        <f>'[1]5amini'!K355</f>
        <v>4</v>
      </c>
      <c r="U104" s="196">
        <f t="shared" si="36"/>
        <v>920</v>
      </c>
      <c r="V104" s="185">
        <f t="shared" si="3"/>
        <v>0</v>
      </c>
      <c r="W104" s="185">
        <f t="shared" si="4"/>
        <v>352</v>
      </c>
      <c r="X104" s="185" t="str">
        <f t="shared" si="5"/>
        <v>t</v>
      </c>
      <c r="Y104" s="186">
        <f>'[1]3bmini'!O353</f>
        <v>0</v>
      </c>
      <c r="Z104" s="186">
        <f>'[1]3bmini'!P354</f>
        <v>0</v>
      </c>
      <c r="AA104" s="186">
        <f>'[1]3bmini'!Q355</f>
        <v>0</v>
      </c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</row>
    <row r="105" spans="1:37" ht="13.5" customHeight="1">
      <c r="A105" s="195"/>
      <c r="B105" s="221"/>
      <c r="C105" s="198" t="s">
        <v>239</v>
      </c>
      <c r="D105" s="196">
        <f>'[1]Format-I mini'!H103</f>
        <v>130</v>
      </c>
      <c r="E105" s="196">
        <f>'[1]4amini'!$AC$539</f>
        <v>130</v>
      </c>
      <c r="F105" s="196">
        <f>'[1]survey main mini'!AL101</f>
        <v>3305</v>
      </c>
      <c r="G105" s="196">
        <f>'[1]survey main mini'!AM101</f>
        <v>528</v>
      </c>
      <c r="H105" s="196">
        <f>'[1]4amini'!AD539</f>
        <v>1896</v>
      </c>
      <c r="I105" s="196">
        <f>'[1]4amini'!AE539</f>
        <v>1067</v>
      </c>
      <c r="J105" s="196">
        <f>'[1]4amini'!AF539</f>
        <v>528</v>
      </c>
      <c r="K105" s="196">
        <f>IF('[1]6mini'!J104&gt;=21,'Format II mini'!D105,0)</f>
        <v>130</v>
      </c>
      <c r="L105" s="196">
        <f>'[1]6mini'!G104</f>
        <v>536</v>
      </c>
      <c r="M105" s="196">
        <f>'[1]6mini'!H104</f>
        <v>531</v>
      </c>
      <c r="N105" s="196">
        <f>'[1]3amini'!G271</f>
        <v>49</v>
      </c>
      <c r="O105" s="196">
        <f t="shared" si="34"/>
        <v>0</v>
      </c>
      <c r="P105" s="196">
        <f t="shared" si="35"/>
        <v>0</v>
      </c>
      <c r="Q105" s="196">
        <f>'[1]5amini'!K357</f>
        <v>3244</v>
      </c>
      <c r="R105" s="196">
        <v>0</v>
      </c>
      <c r="S105" s="196">
        <f>'[1]5amini'!K358</f>
        <v>1</v>
      </c>
      <c r="T105" s="196">
        <f>'[1]5amini'!K359</f>
        <v>0</v>
      </c>
      <c r="U105" s="196">
        <f t="shared" si="36"/>
        <v>3245</v>
      </c>
      <c r="V105" s="185">
        <f t="shared" si="3"/>
        <v>0</v>
      </c>
      <c r="W105" s="185">
        <f t="shared" si="4"/>
        <v>1067</v>
      </c>
      <c r="X105" s="185" t="str">
        <f t="shared" si="5"/>
        <v>t</v>
      </c>
      <c r="Y105" s="186">
        <f>'[1]3bmini'!O357</f>
        <v>0</v>
      </c>
      <c r="Z105" s="186">
        <f>'[1]3bmini'!P358</f>
        <v>0</v>
      </c>
      <c r="AA105" s="186">
        <f>'[1]3bmini'!Q359</f>
        <v>0</v>
      </c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</row>
    <row r="106" spans="1:37" ht="13.5" customHeight="1">
      <c r="A106" s="195"/>
      <c r="B106" s="222"/>
      <c r="C106" s="199" t="s">
        <v>33</v>
      </c>
      <c r="D106" s="202">
        <f aca="true" t="shared" si="37" ref="D106:U106">SUM(D97:D105)</f>
        <v>739</v>
      </c>
      <c r="E106" s="202">
        <f t="shared" si="37"/>
        <v>437</v>
      </c>
      <c r="F106" s="202">
        <f t="shared" si="37"/>
        <v>14252</v>
      </c>
      <c r="G106" s="202">
        <f t="shared" si="37"/>
        <v>2768</v>
      </c>
      <c r="H106" s="202">
        <f t="shared" si="37"/>
        <v>4705</v>
      </c>
      <c r="I106" s="202">
        <f t="shared" si="37"/>
        <v>2834</v>
      </c>
      <c r="J106" s="202">
        <f t="shared" si="37"/>
        <v>1524</v>
      </c>
      <c r="K106" s="202">
        <f t="shared" si="37"/>
        <v>739</v>
      </c>
      <c r="L106" s="202">
        <f t="shared" si="37"/>
        <v>2054</v>
      </c>
      <c r="M106" s="202">
        <f t="shared" si="37"/>
        <v>2349</v>
      </c>
      <c r="N106" s="202">
        <f t="shared" si="37"/>
        <v>171</v>
      </c>
      <c r="O106" s="202">
        <f t="shared" si="37"/>
        <v>0</v>
      </c>
      <c r="P106" s="202">
        <f t="shared" si="37"/>
        <v>0</v>
      </c>
      <c r="Q106" s="202">
        <f t="shared" si="37"/>
        <v>12909</v>
      </c>
      <c r="R106" s="202">
        <f t="shared" si="37"/>
        <v>0</v>
      </c>
      <c r="S106" s="202">
        <f t="shared" si="37"/>
        <v>49</v>
      </c>
      <c r="T106" s="202">
        <f t="shared" si="37"/>
        <v>10</v>
      </c>
      <c r="U106" s="202">
        <f t="shared" si="37"/>
        <v>12968</v>
      </c>
      <c r="V106" s="185">
        <f t="shared" si="3"/>
        <v>0</v>
      </c>
      <c r="W106" s="185">
        <f t="shared" si="4"/>
        <v>4403</v>
      </c>
      <c r="X106" s="185" t="str">
        <f t="shared" si="5"/>
        <v>t</v>
      </c>
      <c r="Y106" s="204"/>
      <c r="Z106" s="204"/>
      <c r="AA106" s="204"/>
      <c r="AB106" s="204"/>
      <c r="AC106" s="204"/>
      <c r="AD106" s="204"/>
      <c r="AE106" s="204"/>
      <c r="AF106" s="204"/>
      <c r="AG106" s="204"/>
      <c r="AH106" s="204"/>
      <c r="AI106" s="204"/>
      <c r="AJ106" s="204"/>
      <c r="AK106" s="204"/>
    </row>
    <row r="107" spans="1:37" ht="13.5" customHeight="1">
      <c r="A107" s="195">
        <v>12</v>
      </c>
      <c r="B107" s="223" t="s">
        <v>240</v>
      </c>
      <c r="C107" s="201" t="s">
        <v>146</v>
      </c>
      <c r="D107" s="196">
        <f>'[1]Format-I mini'!H105</f>
        <v>11</v>
      </c>
      <c r="E107" s="196">
        <f>'[1]4amini'!$AC$545</f>
        <v>11</v>
      </c>
      <c r="F107" s="196">
        <f>'[1]survey main mini'!AL103</f>
        <v>331</v>
      </c>
      <c r="G107" s="196">
        <f>'[1]survey main mini'!AM103</f>
        <v>66</v>
      </c>
      <c r="H107" s="196">
        <f>'[1]4amini'!AD545</f>
        <v>173</v>
      </c>
      <c r="I107" s="196">
        <f>'[1]4amini'!AE545</f>
        <v>79</v>
      </c>
      <c r="J107" s="196">
        <f>'[1]4amini'!AF545</f>
        <v>65</v>
      </c>
      <c r="K107" s="196">
        <f>IF('[1]6mini'!J106&gt;=21,'Format II mini'!D107,0)</f>
        <v>11</v>
      </c>
      <c r="L107" s="196">
        <f>'[1]6mini'!G106</f>
        <v>38</v>
      </c>
      <c r="M107" s="196">
        <f>'[1]6mini'!H106</f>
        <v>41</v>
      </c>
      <c r="N107" s="196">
        <f>'[1]3amini'!G274</f>
        <v>5</v>
      </c>
      <c r="O107" s="196">
        <f aca="true" t="shared" si="38" ref="O107:O116">+Y107+Z107</f>
        <v>0</v>
      </c>
      <c r="P107" s="196">
        <f aca="true" t="shared" si="39" ref="P107:P116">AA107</f>
        <v>0</v>
      </c>
      <c r="Q107" s="196">
        <f>'[1]5amini'!K361</f>
        <v>313</v>
      </c>
      <c r="R107" s="196">
        <v>0</v>
      </c>
      <c r="S107" s="206">
        <f>'[1]5amini'!K362</f>
        <v>9</v>
      </c>
      <c r="T107" s="196">
        <f>'[1]5amini'!K363</f>
        <v>0</v>
      </c>
      <c r="U107" s="196">
        <f aca="true" t="shared" si="40" ref="U107:U116">SUM(Q107:T107)</f>
        <v>322</v>
      </c>
      <c r="V107" s="185">
        <f t="shared" si="3"/>
        <v>0</v>
      </c>
      <c r="W107" s="185">
        <f t="shared" si="4"/>
        <v>79</v>
      </c>
      <c r="X107" s="185" t="str">
        <f t="shared" si="5"/>
        <v>t</v>
      </c>
      <c r="Y107" s="186">
        <f>'[1]3bmini'!O361</f>
        <v>0</v>
      </c>
      <c r="Z107" s="186">
        <f>'[1]3bmini'!P362</f>
        <v>0</v>
      </c>
      <c r="AA107" s="186">
        <f>'[1]3bmini'!Q363</f>
        <v>0</v>
      </c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</row>
    <row r="108" spans="1:37" ht="13.5" customHeight="1">
      <c r="A108" s="195"/>
      <c r="B108" s="221"/>
      <c r="C108" s="201" t="s">
        <v>148</v>
      </c>
      <c r="D108" s="196">
        <f>'[1]Format-I mini'!H106</f>
        <v>42</v>
      </c>
      <c r="E108" s="196">
        <f>'[1]4amini'!$AC$551</f>
        <v>25</v>
      </c>
      <c r="F108" s="196">
        <f>'[1]survey main mini'!AL104</f>
        <v>1957</v>
      </c>
      <c r="G108" s="196">
        <f>'[1]survey main mini'!AM104</f>
        <v>348</v>
      </c>
      <c r="H108" s="196">
        <f>'[1]4amini'!AD551</f>
        <v>0</v>
      </c>
      <c r="I108" s="196">
        <f>'[1]4amini'!AE551</f>
        <v>154</v>
      </c>
      <c r="J108" s="196">
        <f>'[1]4amini'!AF551</f>
        <v>0</v>
      </c>
      <c r="K108" s="196">
        <f>IF('[1]6mini'!J107&gt;=21,'Format II mini'!D108,0)</f>
        <v>42</v>
      </c>
      <c r="L108" s="196">
        <f>'[1]6mini'!G107</f>
        <v>70</v>
      </c>
      <c r="M108" s="196">
        <f>'[1]6mini'!H107</f>
        <v>84</v>
      </c>
      <c r="N108" s="196">
        <f>'[1]3amini'!G277</f>
        <v>13</v>
      </c>
      <c r="O108" s="196">
        <f t="shared" si="38"/>
        <v>0</v>
      </c>
      <c r="P108" s="196">
        <f t="shared" si="39"/>
        <v>0</v>
      </c>
      <c r="Q108" s="196">
        <f>'[1]5amini'!K365</f>
        <v>1711</v>
      </c>
      <c r="R108" s="196">
        <v>0</v>
      </c>
      <c r="S108" s="196">
        <f>'[1]5amini'!K366</f>
        <v>5</v>
      </c>
      <c r="T108" s="196">
        <f>'[1]5amini'!K367</f>
        <v>2</v>
      </c>
      <c r="U108" s="196">
        <f t="shared" si="40"/>
        <v>1718</v>
      </c>
      <c r="V108" s="185">
        <f t="shared" si="3"/>
        <v>0</v>
      </c>
      <c r="W108" s="185">
        <f t="shared" si="4"/>
        <v>154</v>
      </c>
      <c r="X108" s="185" t="str">
        <f t="shared" si="5"/>
        <v>t</v>
      </c>
      <c r="Y108" s="186">
        <f>'[1]3bmini'!O365</f>
        <v>0</v>
      </c>
      <c r="Z108" s="186">
        <f>'[1]3bmini'!P366</f>
        <v>0</v>
      </c>
      <c r="AA108" s="186">
        <f>'[1]3bmini'!Q367</f>
        <v>0</v>
      </c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</row>
    <row r="109" spans="1:37" ht="13.5" customHeight="1">
      <c r="A109" s="195"/>
      <c r="B109" s="221"/>
      <c r="C109" s="201" t="s">
        <v>149</v>
      </c>
      <c r="D109" s="196">
        <f>'[1]Format-I mini'!H107</f>
        <v>31</v>
      </c>
      <c r="E109" s="196">
        <f>'[1]4amini'!$AC$557</f>
        <v>31</v>
      </c>
      <c r="F109" s="196">
        <f>'[1]survey main mini'!AL105</f>
        <v>2086</v>
      </c>
      <c r="G109" s="196">
        <f>'[1]survey main mini'!AM105</f>
        <v>367</v>
      </c>
      <c r="H109" s="196">
        <f>'[1]4amini'!AD557</f>
        <v>452</v>
      </c>
      <c r="I109" s="196">
        <f>'[1]4amini'!AE557</f>
        <v>656</v>
      </c>
      <c r="J109" s="196">
        <f>'[1]4amini'!AF557</f>
        <v>215</v>
      </c>
      <c r="K109" s="196">
        <f>IF('[1]6mini'!J108&gt;=21,'Format II mini'!D109,0)</f>
        <v>31</v>
      </c>
      <c r="L109" s="196">
        <f>'[1]6mini'!G108</f>
        <v>328</v>
      </c>
      <c r="M109" s="196">
        <f>'[1]6mini'!H108</f>
        <v>328</v>
      </c>
      <c r="N109" s="196">
        <f>'[1]3amini'!G280</f>
        <v>22</v>
      </c>
      <c r="O109" s="196">
        <f t="shared" si="38"/>
        <v>1</v>
      </c>
      <c r="P109" s="196">
        <f t="shared" si="39"/>
        <v>0</v>
      </c>
      <c r="Q109" s="196">
        <f>'[1]5amini'!K369</f>
        <v>1541</v>
      </c>
      <c r="R109" s="196">
        <v>0</v>
      </c>
      <c r="S109" s="196">
        <f>'[1]5amini'!K370</f>
        <v>52</v>
      </c>
      <c r="T109" s="196">
        <f>'[1]5amini'!K371</f>
        <v>0</v>
      </c>
      <c r="U109" s="196">
        <f t="shared" si="40"/>
        <v>1593</v>
      </c>
      <c r="V109" s="185">
        <f t="shared" si="3"/>
        <v>0</v>
      </c>
      <c r="W109" s="185">
        <f t="shared" si="4"/>
        <v>656</v>
      </c>
      <c r="X109" s="185" t="str">
        <f t="shared" si="5"/>
        <v>t</v>
      </c>
      <c r="Y109" s="186">
        <f>'[1]3bmini'!O369</f>
        <v>1</v>
      </c>
      <c r="Z109" s="186">
        <f>'[1]3bmini'!P370</f>
        <v>0</v>
      </c>
      <c r="AA109" s="186">
        <f>'[1]3bmini'!Q371</f>
        <v>0</v>
      </c>
      <c r="AB109" s="186"/>
      <c r="AC109" s="186"/>
      <c r="AD109" s="186"/>
      <c r="AE109" s="186"/>
      <c r="AF109" s="186"/>
      <c r="AG109" s="186"/>
      <c r="AH109" s="186"/>
      <c r="AI109" s="186"/>
      <c r="AJ109" s="186"/>
      <c r="AK109" s="186"/>
    </row>
    <row r="110" spans="1:37" ht="13.5" customHeight="1">
      <c r="A110" s="195"/>
      <c r="B110" s="221"/>
      <c r="C110" s="201" t="s">
        <v>151</v>
      </c>
      <c r="D110" s="196">
        <f>'[1]Format-I mini'!H108</f>
        <v>11</v>
      </c>
      <c r="E110" s="196">
        <f>'[1]4amini'!$AC$563</f>
        <v>9</v>
      </c>
      <c r="F110" s="196">
        <f>'[1]survey main mini'!AL106</f>
        <v>1177</v>
      </c>
      <c r="G110" s="196">
        <f>'[1]survey main mini'!AM106</f>
        <v>249</v>
      </c>
      <c r="H110" s="196">
        <f>'[1]4amini'!AD563</f>
        <v>631</v>
      </c>
      <c r="I110" s="196">
        <f>'[1]4amini'!AE563</f>
        <v>240</v>
      </c>
      <c r="J110" s="196">
        <f>'[1]4amini'!AF563</f>
        <v>249</v>
      </c>
      <c r="K110" s="196">
        <f>IF('[1]6mini'!J109&gt;=21,'Format II mini'!D110,0)</f>
        <v>11</v>
      </c>
      <c r="L110" s="196">
        <f>'[1]6mini'!G109</f>
        <v>99</v>
      </c>
      <c r="M110" s="196">
        <f>'[1]6mini'!H109</f>
        <v>141</v>
      </c>
      <c r="N110" s="196">
        <f>'[1]3amini'!G283</f>
        <v>11</v>
      </c>
      <c r="O110" s="196">
        <f t="shared" si="38"/>
        <v>0</v>
      </c>
      <c r="P110" s="196">
        <f t="shared" si="39"/>
        <v>0</v>
      </c>
      <c r="Q110" s="196">
        <f>'[1]5amini'!K373</f>
        <v>923</v>
      </c>
      <c r="R110" s="196">
        <v>0</v>
      </c>
      <c r="S110" s="196">
        <f>'[1]5amini'!K374</f>
        <v>55</v>
      </c>
      <c r="T110" s="196">
        <f>'[1]5amini'!K375</f>
        <v>0</v>
      </c>
      <c r="U110" s="196">
        <f t="shared" si="40"/>
        <v>978</v>
      </c>
      <c r="V110" s="185">
        <f t="shared" si="3"/>
        <v>0</v>
      </c>
      <c r="W110" s="185">
        <f t="shared" si="4"/>
        <v>240</v>
      </c>
      <c r="X110" s="185" t="str">
        <f t="shared" si="5"/>
        <v>t</v>
      </c>
      <c r="Y110" s="186">
        <f>'[1]3bmini'!O373</f>
        <v>0</v>
      </c>
      <c r="Z110" s="186">
        <f>'[1]3bmini'!P374</f>
        <v>0</v>
      </c>
      <c r="AA110" s="186">
        <f>'[1]3bmini'!Q375</f>
        <v>0</v>
      </c>
      <c r="AB110" s="186"/>
      <c r="AC110" s="186"/>
      <c r="AD110" s="186"/>
      <c r="AE110" s="186"/>
      <c r="AF110" s="186"/>
      <c r="AG110" s="186"/>
      <c r="AH110" s="186"/>
      <c r="AI110" s="186"/>
      <c r="AJ110" s="186"/>
      <c r="AK110" s="186"/>
    </row>
    <row r="111" spans="1:37" ht="13.5" customHeight="1">
      <c r="A111" s="195"/>
      <c r="B111" s="221"/>
      <c r="C111" s="201" t="s">
        <v>152</v>
      </c>
      <c r="D111" s="196">
        <f>'[1]Format-I mini'!H109</f>
        <v>26</v>
      </c>
      <c r="E111" s="196">
        <f>'[1]4amini'!$AC$569</f>
        <v>25</v>
      </c>
      <c r="F111" s="196">
        <f>'[1]survey main mini'!AL107</f>
        <v>1395</v>
      </c>
      <c r="G111" s="196">
        <f>'[1]survey main mini'!AM107</f>
        <v>257</v>
      </c>
      <c r="H111" s="196">
        <f>'[1]4amini'!AD569</f>
        <v>624</v>
      </c>
      <c r="I111" s="196">
        <f>'[1]4amini'!AE569</f>
        <v>262</v>
      </c>
      <c r="J111" s="196">
        <f>'[1]4amini'!AF569</f>
        <v>257</v>
      </c>
      <c r="K111" s="196">
        <f>IF('[1]6mini'!J110&gt;=21,'Format II mini'!D111,0)</f>
        <v>26</v>
      </c>
      <c r="L111" s="196">
        <f>'[1]6mini'!G110</f>
        <v>131</v>
      </c>
      <c r="M111" s="196">
        <f>'[1]6mini'!H110</f>
        <v>131</v>
      </c>
      <c r="N111" s="196">
        <f>'[1]3amini'!G286</f>
        <v>14</v>
      </c>
      <c r="O111" s="196">
        <f t="shared" si="38"/>
        <v>0</v>
      </c>
      <c r="P111" s="196">
        <f t="shared" si="39"/>
        <v>0</v>
      </c>
      <c r="Q111" s="196">
        <f>'[1]5amini'!K377</f>
        <v>1084</v>
      </c>
      <c r="R111" s="196">
        <v>0</v>
      </c>
      <c r="S111" s="196">
        <f>'[1]5amini'!K378</f>
        <v>7</v>
      </c>
      <c r="T111" s="196">
        <f>'[1]5amini'!K379</f>
        <v>0</v>
      </c>
      <c r="U111" s="196">
        <f t="shared" si="40"/>
        <v>1091</v>
      </c>
      <c r="V111" s="185">
        <f t="shared" si="3"/>
        <v>0</v>
      </c>
      <c r="W111" s="185">
        <f t="shared" si="4"/>
        <v>262</v>
      </c>
      <c r="X111" s="185" t="str">
        <f t="shared" si="5"/>
        <v>t</v>
      </c>
      <c r="Y111" s="186">
        <f>'[1]3bmini'!O377</f>
        <v>0</v>
      </c>
      <c r="Z111" s="186">
        <f>'[1]3bmini'!P378</f>
        <v>0</v>
      </c>
      <c r="AA111" s="186">
        <f>'[1]3bmini'!Q379</f>
        <v>0</v>
      </c>
      <c r="AB111" s="186"/>
      <c r="AC111" s="186"/>
      <c r="AD111" s="186"/>
      <c r="AE111" s="186"/>
      <c r="AF111" s="186"/>
      <c r="AG111" s="186"/>
      <c r="AH111" s="186"/>
      <c r="AI111" s="186"/>
      <c r="AJ111" s="186"/>
      <c r="AK111" s="186"/>
    </row>
    <row r="112" spans="1:37" ht="13.5" customHeight="1">
      <c r="A112" s="195"/>
      <c r="B112" s="221"/>
      <c r="C112" s="201" t="s">
        <v>153</v>
      </c>
      <c r="D112" s="196">
        <f>'[1]Format-I mini'!H110</f>
        <v>16</v>
      </c>
      <c r="E112" s="196">
        <f>'[1]4amini'!$AC$575</f>
        <v>16</v>
      </c>
      <c r="F112" s="196">
        <f>'[1]survey main mini'!AL108</f>
        <v>1329</v>
      </c>
      <c r="G112" s="196">
        <f>'[1]survey main mini'!AM108</f>
        <v>246</v>
      </c>
      <c r="H112" s="196">
        <f>'[1]4amini'!AD575</f>
        <v>641</v>
      </c>
      <c r="I112" s="196">
        <f>'[1]4amini'!AE575</f>
        <v>225</v>
      </c>
      <c r="J112" s="196">
        <f>'[1]4amini'!AF575</f>
        <v>246</v>
      </c>
      <c r="K112" s="196">
        <f>IF('[1]6mini'!J111&gt;=21,'Format II mini'!D112,0)</f>
        <v>16</v>
      </c>
      <c r="L112" s="196">
        <f>'[1]6mini'!G111</f>
        <v>110</v>
      </c>
      <c r="M112" s="196">
        <f>'[1]6mini'!H111</f>
        <v>115</v>
      </c>
      <c r="N112" s="196">
        <f>'[1]3amini'!G289</f>
        <v>9</v>
      </c>
      <c r="O112" s="196">
        <f t="shared" si="38"/>
        <v>0</v>
      </c>
      <c r="P112" s="196">
        <f t="shared" si="39"/>
        <v>0</v>
      </c>
      <c r="Q112" s="196">
        <f>'[1]5amini'!K381</f>
        <v>1120</v>
      </c>
      <c r="R112" s="196">
        <v>0</v>
      </c>
      <c r="S112" s="196">
        <f>'[1]5amini'!K382</f>
        <v>9</v>
      </c>
      <c r="T112" s="196">
        <f>'[1]5amini'!K383</f>
        <v>1</v>
      </c>
      <c r="U112" s="196">
        <f t="shared" si="40"/>
        <v>1130</v>
      </c>
      <c r="V112" s="185">
        <f t="shared" si="3"/>
        <v>0</v>
      </c>
      <c r="W112" s="185">
        <f t="shared" si="4"/>
        <v>225</v>
      </c>
      <c r="X112" s="185" t="str">
        <f t="shared" si="5"/>
        <v>t</v>
      </c>
      <c r="Y112" s="186">
        <f>'[1]3bmini'!O381</f>
        <v>0</v>
      </c>
      <c r="Z112" s="186">
        <f>'[1]3bmini'!P382</f>
        <v>0</v>
      </c>
      <c r="AA112" s="186">
        <f>'[1]3bmini'!Q383</f>
        <v>0</v>
      </c>
      <c r="AB112" s="186"/>
      <c r="AC112" s="186"/>
      <c r="AD112" s="186"/>
      <c r="AE112" s="186"/>
      <c r="AF112" s="186"/>
      <c r="AG112" s="186"/>
      <c r="AH112" s="186"/>
      <c r="AI112" s="186"/>
      <c r="AJ112" s="186"/>
      <c r="AK112" s="186"/>
    </row>
    <row r="113" spans="1:37" ht="13.5" customHeight="1">
      <c r="A113" s="195"/>
      <c r="B113" s="221"/>
      <c r="C113" s="201" t="s">
        <v>154</v>
      </c>
      <c r="D113" s="196">
        <f>'[1]Format-I mini'!H111</f>
        <v>6</v>
      </c>
      <c r="E113" s="196">
        <f>'[1]4amini'!$AC$581</f>
        <v>6</v>
      </c>
      <c r="F113" s="196">
        <f>'[1]survey main mini'!AL109</f>
        <v>554</v>
      </c>
      <c r="G113" s="196">
        <f>'[1]survey main mini'!AM109</f>
        <v>90</v>
      </c>
      <c r="H113" s="196">
        <f>'[1]4amini'!AD581</f>
        <v>248</v>
      </c>
      <c r="I113" s="196">
        <f>'[1]4amini'!AE581</f>
        <v>87</v>
      </c>
      <c r="J113" s="196">
        <f>'[1]4amini'!AF581</f>
        <v>90</v>
      </c>
      <c r="K113" s="196">
        <f>IF('[1]6mini'!J112&gt;=21,'Format II mini'!D113,0)</f>
        <v>6</v>
      </c>
      <c r="L113" s="196">
        <f>'[1]6mini'!G112</f>
        <v>36</v>
      </c>
      <c r="M113" s="196">
        <f>'[1]6mini'!H112</f>
        <v>51</v>
      </c>
      <c r="N113" s="196">
        <f>'[1]3amini'!G292</f>
        <v>4</v>
      </c>
      <c r="O113" s="196">
        <f t="shared" si="38"/>
        <v>0</v>
      </c>
      <c r="P113" s="196">
        <f t="shared" si="39"/>
        <v>0</v>
      </c>
      <c r="Q113" s="196">
        <f>'[1]5amini'!K385</f>
        <v>400</v>
      </c>
      <c r="R113" s="196">
        <v>0</v>
      </c>
      <c r="S113" s="196">
        <f>'[1]5amini'!K386</f>
        <v>20</v>
      </c>
      <c r="T113" s="196">
        <f>'[1]5amini'!K387</f>
        <v>4</v>
      </c>
      <c r="U113" s="196">
        <f t="shared" si="40"/>
        <v>424</v>
      </c>
      <c r="V113" s="185">
        <f t="shared" si="3"/>
        <v>0</v>
      </c>
      <c r="W113" s="185">
        <f t="shared" si="4"/>
        <v>87</v>
      </c>
      <c r="X113" s="185" t="str">
        <f t="shared" si="5"/>
        <v>t</v>
      </c>
      <c r="Y113" s="186">
        <f>'[1]3bmini'!O385</f>
        <v>0</v>
      </c>
      <c r="Z113" s="186">
        <f>'[1]3bmini'!P386</f>
        <v>0</v>
      </c>
      <c r="AA113" s="186">
        <f>'[1]3bmini'!Q387</f>
        <v>0</v>
      </c>
      <c r="AB113" s="186"/>
      <c r="AC113" s="186"/>
      <c r="AD113" s="186"/>
      <c r="AE113" s="186"/>
      <c r="AF113" s="186"/>
      <c r="AG113" s="186"/>
      <c r="AH113" s="186"/>
      <c r="AI113" s="186"/>
      <c r="AJ113" s="186"/>
      <c r="AK113" s="186"/>
    </row>
    <row r="114" spans="1:37" ht="13.5" customHeight="1">
      <c r="A114" s="195"/>
      <c r="B114" s="221"/>
      <c r="C114" s="201" t="s">
        <v>156</v>
      </c>
      <c r="D114" s="196">
        <f>'[1]Format-I mini'!H112</f>
        <v>23</v>
      </c>
      <c r="E114" s="196">
        <f>'[1]4amini'!$AC$587</f>
        <v>23</v>
      </c>
      <c r="F114" s="196">
        <f>'[1]survey main mini'!AL110</f>
        <v>1868</v>
      </c>
      <c r="G114" s="196">
        <f>'[1]survey main mini'!AM110</f>
        <v>361</v>
      </c>
      <c r="H114" s="196">
        <f>'[1]4amini'!AD587</f>
        <v>936</v>
      </c>
      <c r="I114" s="196">
        <f>'[1]4amini'!AE587</f>
        <v>484</v>
      </c>
      <c r="J114" s="196">
        <f>'[1]4amini'!AF587</f>
        <v>361</v>
      </c>
      <c r="K114" s="196">
        <f>IF('[1]6mini'!J113&gt;=21,'Format II mini'!D114,0)</f>
        <v>23</v>
      </c>
      <c r="L114" s="196">
        <f>'[1]6mini'!G113</f>
        <v>234</v>
      </c>
      <c r="M114" s="196">
        <f>'[1]6mini'!H113</f>
        <v>250</v>
      </c>
      <c r="N114" s="196">
        <f>'[1]3amini'!G295</f>
        <v>15</v>
      </c>
      <c r="O114" s="196">
        <f t="shared" si="38"/>
        <v>0</v>
      </c>
      <c r="P114" s="196">
        <f t="shared" si="39"/>
        <v>0</v>
      </c>
      <c r="Q114" s="196">
        <f>'[1]5amini'!K389</f>
        <v>1441</v>
      </c>
      <c r="R114" s="196">
        <v>0</v>
      </c>
      <c r="S114" s="196">
        <f>'[1]5amini'!K390</f>
        <v>30</v>
      </c>
      <c r="T114" s="196">
        <f>'[1]5amini'!K391</f>
        <v>0</v>
      </c>
      <c r="U114" s="196">
        <f t="shared" si="40"/>
        <v>1471</v>
      </c>
      <c r="V114" s="185">
        <f t="shared" si="3"/>
        <v>0</v>
      </c>
      <c r="W114" s="185">
        <f t="shared" si="4"/>
        <v>484</v>
      </c>
      <c r="X114" s="185" t="str">
        <f t="shared" si="5"/>
        <v>t</v>
      </c>
      <c r="Y114" s="186">
        <f>'[1]3bmini'!O389</f>
        <v>0</v>
      </c>
      <c r="Z114" s="186">
        <f>'[1]3bmini'!P390</f>
        <v>0</v>
      </c>
      <c r="AA114" s="186">
        <f>'[1]3bmini'!Q391</f>
        <v>0</v>
      </c>
      <c r="AB114" s="186"/>
      <c r="AC114" s="186"/>
      <c r="AD114" s="186"/>
      <c r="AE114" s="186"/>
      <c r="AF114" s="186"/>
      <c r="AG114" s="186"/>
      <c r="AH114" s="186"/>
      <c r="AI114" s="186"/>
      <c r="AJ114" s="186"/>
      <c r="AK114" s="186"/>
    </row>
    <row r="115" spans="1:37" ht="13.5" customHeight="1">
      <c r="A115" s="195"/>
      <c r="B115" s="221"/>
      <c r="C115" s="201" t="s">
        <v>158</v>
      </c>
      <c r="D115" s="196">
        <f>'[1]Format-I mini'!H113</f>
        <v>6</v>
      </c>
      <c r="E115" s="196">
        <f>'[1]4amini'!$AC$593</f>
        <v>6</v>
      </c>
      <c r="F115" s="196">
        <f>'[1]survey main mini'!AL111</f>
        <v>743</v>
      </c>
      <c r="G115" s="196">
        <f>'[1]survey main mini'!AM111</f>
        <v>228</v>
      </c>
      <c r="H115" s="196">
        <f>'[1]4amini'!AD593</f>
        <v>401</v>
      </c>
      <c r="I115" s="196">
        <f>'[1]4amini'!AE593</f>
        <v>145</v>
      </c>
      <c r="J115" s="196">
        <f>'[1]4amini'!AF593</f>
        <v>228</v>
      </c>
      <c r="K115" s="196">
        <f>IF('[1]6mini'!J114&gt;=21,'Format II mini'!D115,0)</f>
        <v>6</v>
      </c>
      <c r="L115" s="196">
        <f>'[1]6mini'!G114</f>
        <v>79</v>
      </c>
      <c r="M115" s="196">
        <f>'[1]6mini'!H114</f>
        <v>66</v>
      </c>
      <c r="N115" s="196">
        <f>'[1]3amini'!G298</f>
        <v>10</v>
      </c>
      <c r="O115" s="196">
        <f t="shared" si="38"/>
        <v>0</v>
      </c>
      <c r="P115" s="196">
        <f t="shared" si="39"/>
        <v>0</v>
      </c>
      <c r="Q115" s="196">
        <f>'[1]5amini'!K393</f>
        <v>658</v>
      </c>
      <c r="R115" s="196">
        <v>0</v>
      </c>
      <c r="S115" s="196">
        <f>'[1]5amini'!K394</f>
        <v>4</v>
      </c>
      <c r="T115" s="196">
        <f>'[1]5amini'!K395</f>
        <v>0</v>
      </c>
      <c r="U115" s="196">
        <f t="shared" si="40"/>
        <v>662</v>
      </c>
      <c r="V115" s="185">
        <f t="shared" si="3"/>
        <v>0</v>
      </c>
      <c r="W115" s="185">
        <f t="shared" si="4"/>
        <v>145</v>
      </c>
      <c r="X115" s="185" t="str">
        <f t="shared" si="5"/>
        <v>t</v>
      </c>
      <c r="Y115" s="186">
        <f>'[1]3bmini'!O393</f>
        <v>0</v>
      </c>
      <c r="Z115" s="186">
        <f>'[1]3bmini'!P394</f>
        <v>0</v>
      </c>
      <c r="AA115" s="186">
        <f>'[1]3bmini'!Q395</f>
        <v>0</v>
      </c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86"/>
    </row>
    <row r="116" spans="1:37" ht="13.5" customHeight="1">
      <c r="A116" s="195"/>
      <c r="B116" s="221"/>
      <c r="C116" s="201" t="s">
        <v>241</v>
      </c>
      <c r="D116" s="196">
        <f>'[1]Format-I mini'!H114</f>
        <v>24</v>
      </c>
      <c r="E116" s="196">
        <f>'[1]4amini'!$AC$599</f>
        <v>24</v>
      </c>
      <c r="F116" s="196">
        <f>'[1]survey main mini'!AL112</f>
        <v>1099</v>
      </c>
      <c r="G116" s="196">
        <f>'[1]survey main mini'!AM112</f>
        <v>166</v>
      </c>
      <c r="H116" s="196">
        <f>'[1]4amini'!AD599</f>
        <v>501</v>
      </c>
      <c r="I116" s="196">
        <f>'[1]4amini'!AE599</f>
        <v>261</v>
      </c>
      <c r="J116" s="196">
        <f>'[1]4amini'!AF599</f>
        <v>166</v>
      </c>
      <c r="K116" s="196">
        <f>IF('[1]6mini'!J115&gt;=21,'Format II mini'!D116,0)</f>
        <v>24</v>
      </c>
      <c r="L116" s="196">
        <f>'[1]6mini'!G115</f>
        <v>140</v>
      </c>
      <c r="M116" s="196">
        <f>'[1]6mini'!H115</f>
        <v>121</v>
      </c>
      <c r="N116" s="196">
        <f>'[1]3amini'!G301</f>
        <v>10</v>
      </c>
      <c r="O116" s="196">
        <f t="shared" si="38"/>
        <v>0</v>
      </c>
      <c r="P116" s="196">
        <f t="shared" si="39"/>
        <v>0</v>
      </c>
      <c r="Q116" s="196">
        <f>'[1]5amini'!K397</f>
        <v>919</v>
      </c>
      <c r="R116" s="196">
        <v>0</v>
      </c>
      <c r="S116" s="196">
        <f>'[1]5amini'!K398</f>
        <v>8</v>
      </c>
      <c r="T116" s="196">
        <f>'[1]5amini'!K399</f>
        <v>0</v>
      </c>
      <c r="U116" s="196">
        <f t="shared" si="40"/>
        <v>927</v>
      </c>
      <c r="V116" s="185">
        <f t="shared" si="3"/>
        <v>0</v>
      </c>
      <c r="W116" s="185">
        <f t="shared" si="4"/>
        <v>261</v>
      </c>
      <c r="X116" s="185" t="str">
        <f t="shared" si="5"/>
        <v>t</v>
      </c>
      <c r="Y116" s="186">
        <f>'[1]3bmini'!O397</f>
        <v>0</v>
      </c>
      <c r="Z116" s="186">
        <f>'[1]3bmini'!P398</f>
        <v>0</v>
      </c>
      <c r="AA116" s="186">
        <f>'[1]3bmini'!Q399</f>
        <v>0</v>
      </c>
      <c r="AB116" s="186"/>
      <c r="AC116" s="186"/>
      <c r="AD116" s="186"/>
      <c r="AE116" s="186"/>
      <c r="AF116" s="186"/>
      <c r="AG116" s="186"/>
      <c r="AH116" s="186"/>
      <c r="AI116" s="186"/>
      <c r="AJ116" s="186"/>
      <c r="AK116" s="186"/>
    </row>
    <row r="117" spans="1:37" ht="13.5" customHeight="1">
      <c r="A117" s="195"/>
      <c r="B117" s="222"/>
      <c r="C117" s="199" t="s">
        <v>128</v>
      </c>
      <c r="D117" s="200">
        <f aca="true" t="shared" si="41" ref="D117:U117">SUM(D107:D116)</f>
        <v>196</v>
      </c>
      <c r="E117" s="200">
        <f t="shared" si="41"/>
        <v>176</v>
      </c>
      <c r="F117" s="200">
        <f t="shared" si="41"/>
        <v>12539</v>
      </c>
      <c r="G117" s="200">
        <f t="shared" si="41"/>
        <v>2378</v>
      </c>
      <c r="H117" s="200">
        <f t="shared" si="41"/>
        <v>4607</v>
      </c>
      <c r="I117" s="200">
        <f t="shared" si="41"/>
        <v>2593</v>
      </c>
      <c r="J117" s="200">
        <f t="shared" si="41"/>
        <v>1877</v>
      </c>
      <c r="K117" s="200">
        <f t="shared" si="41"/>
        <v>196</v>
      </c>
      <c r="L117" s="200">
        <f t="shared" si="41"/>
        <v>1265</v>
      </c>
      <c r="M117" s="200">
        <f t="shared" si="41"/>
        <v>1328</v>
      </c>
      <c r="N117" s="200">
        <f t="shared" si="41"/>
        <v>113</v>
      </c>
      <c r="O117" s="200">
        <f t="shared" si="41"/>
        <v>1</v>
      </c>
      <c r="P117" s="200">
        <f t="shared" si="41"/>
        <v>0</v>
      </c>
      <c r="Q117" s="200">
        <f t="shared" si="41"/>
        <v>10110</v>
      </c>
      <c r="R117" s="200">
        <f t="shared" si="41"/>
        <v>0</v>
      </c>
      <c r="S117" s="200">
        <f t="shared" si="41"/>
        <v>199</v>
      </c>
      <c r="T117" s="200">
        <f t="shared" si="41"/>
        <v>7</v>
      </c>
      <c r="U117" s="200">
        <f t="shared" si="41"/>
        <v>10316</v>
      </c>
      <c r="V117" s="185">
        <f t="shared" si="3"/>
        <v>0</v>
      </c>
      <c r="W117" s="185">
        <f t="shared" si="4"/>
        <v>2593</v>
      </c>
      <c r="X117" s="185" t="str">
        <f t="shared" si="5"/>
        <v>t</v>
      </c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  <c r="AJ117" s="204"/>
      <c r="AK117" s="204"/>
    </row>
    <row r="118" spans="1:37" ht="13.5" customHeight="1">
      <c r="A118" s="195">
        <v>13</v>
      </c>
      <c r="B118" s="220" t="s">
        <v>161</v>
      </c>
      <c r="C118" s="203" t="s">
        <v>162</v>
      </c>
      <c r="D118" s="196">
        <f>'[1]Format-I mini'!H116</f>
        <v>35</v>
      </c>
      <c r="E118" s="196">
        <f>'[1]4amini'!$AC$605</f>
        <v>10</v>
      </c>
      <c r="F118" s="196">
        <f>'[1]survey main mini'!AL114</f>
        <v>804</v>
      </c>
      <c r="G118" s="196">
        <f>'[1]survey main mini'!AM114</f>
        <v>120</v>
      </c>
      <c r="H118" s="196">
        <f>'[1]4amini'!AD605</f>
        <v>235</v>
      </c>
      <c r="I118" s="196">
        <f>'[1]4amini'!AE605</f>
        <v>150</v>
      </c>
      <c r="J118" s="196">
        <f>'[1]4amini'!AF605</f>
        <v>57</v>
      </c>
      <c r="K118" s="196">
        <f>IF('[1]6mini'!J117&gt;=21,'Format II mini'!D118,0)</f>
        <v>35</v>
      </c>
      <c r="L118" s="196">
        <f>'[1]6mini'!G117</f>
        <v>82</v>
      </c>
      <c r="M118" s="196">
        <f>'[1]6mini'!H117</f>
        <v>68</v>
      </c>
      <c r="N118" s="196">
        <f>'[1]3amini'!G304</f>
        <v>8</v>
      </c>
      <c r="O118" s="196">
        <f aca="true" t="shared" si="42" ref="O118:O123">+Y118+Z118</f>
        <v>0</v>
      </c>
      <c r="P118" s="196">
        <f aca="true" t="shared" si="43" ref="P118:P123">AA118</f>
        <v>0</v>
      </c>
      <c r="Q118" s="196">
        <f>'[1]5amini'!K401</f>
        <v>385</v>
      </c>
      <c r="R118" s="196">
        <v>0</v>
      </c>
      <c r="S118" s="196">
        <f>'[1]5amini'!K402</f>
        <v>10</v>
      </c>
      <c r="T118" s="196">
        <f>'[1]5amini'!K403</f>
        <v>2</v>
      </c>
      <c r="U118" s="196">
        <f aca="true" t="shared" si="44" ref="U118:U123">SUM(Q118:T118)</f>
        <v>397</v>
      </c>
      <c r="V118" s="185">
        <f t="shared" si="3"/>
        <v>0</v>
      </c>
      <c r="W118" s="185">
        <f t="shared" si="4"/>
        <v>150</v>
      </c>
      <c r="X118" s="185" t="str">
        <f t="shared" si="5"/>
        <v>t</v>
      </c>
      <c r="Y118" s="186">
        <f>'[1]3bmini'!O401</f>
        <v>0</v>
      </c>
      <c r="Z118" s="186">
        <f>'[1]3bmini'!P402</f>
        <v>0</v>
      </c>
      <c r="AA118" s="186">
        <f>'[1]3bmini'!Q403</f>
        <v>0</v>
      </c>
      <c r="AB118" s="186"/>
      <c r="AC118" s="186"/>
      <c r="AD118" s="186"/>
      <c r="AE118" s="186"/>
      <c r="AF118" s="186"/>
      <c r="AG118" s="186"/>
      <c r="AH118" s="186"/>
      <c r="AI118" s="186"/>
      <c r="AJ118" s="186"/>
      <c r="AK118" s="186"/>
    </row>
    <row r="119" spans="1:37" ht="13.5" customHeight="1">
      <c r="A119" s="195"/>
      <c r="B119" s="221"/>
      <c r="C119" s="203" t="s">
        <v>164</v>
      </c>
      <c r="D119" s="196">
        <f>'[1]Format-I mini'!H117</f>
        <v>53</v>
      </c>
      <c r="E119" s="196">
        <f>'[1]4amini'!$AC$611</f>
        <v>6</v>
      </c>
      <c r="F119" s="196">
        <f>'[1]survey main mini'!AL115</f>
        <v>1304</v>
      </c>
      <c r="G119" s="196">
        <f>'[1]survey main mini'!AM115</f>
        <v>256</v>
      </c>
      <c r="H119" s="196">
        <f>'[1]4amini'!AD611</f>
        <v>61</v>
      </c>
      <c r="I119" s="196">
        <f>'[1]4amini'!AE611</f>
        <v>64</v>
      </c>
      <c r="J119" s="196">
        <f>'[1]4amini'!AF611</f>
        <v>28</v>
      </c>
      <c r="K119" s="196">
        <f>IF('[1]6mini'!J118&gt;=21,'Format II mini'!D119,0)</f>
        <v>53</v>
      </c>
      <c r="L119" s="196">
        <f>'[1]6mini'!G118</f>
        <v>234</v>
      </c>
      <c r="M119" s="196">
        <f>'[1]6mini'!H118</f>
        <v>238</v>
      </c>
      <c r="N119" s="196">
        <f>'[1]3amini'!G307</f>
        <v>4</v>
      </c>
      <c r="O119" s="196">
        <f t="shared" si="42"/>
        <v>0</v>
      </c>
      <c r="P119" s="196">
        <f t="shared" si="43"/>
        <v>0</v>
      </c>
      <c r="Q119" s="196">
        <f>'[1]5amini'!K405</f>
        <v>1169</v>
      </c>
      <c r="R119" s="196">
        <v>0</v>
      </c>
      <c r="S119" s="196">
        <f>'[1]5amini'!K406</f>
        <v>21</v>
      </c>
      <c r="T119" s="196">
        <f>'[1]5amini'!K407</f>
        <v>7</v>
      </c>
      <c r="U119" s="196">
        <f t="shared" si="44"/>
        <v>1197</v>
      </c>
      <c r="V119" s="185">
        <f t="shared" si="3"/>
        <v>0</v>
      </c>
      <c r="W119" s="185">
        <f t="shared" si="4"/>
        <v>472</v>
      </c>
      <c r="X119" s="185" t="str">
        <f t="shared" si="5"/>
        <v>t</v>
      </c>
      <c r="Y119" s="186">
        <f>'[1]3bmini'!O405</f>
        <v>0</v>
      </c>
      <c r="Z119" s="186">
        <f>'[1]3bmini'!P406</f>
        <v>0</v>
      </c>
      <c r="AA119" s="186">
        <f>'[1]3bmini'!Q407</f>
        <v>0</v>
      </c>
      <c r="AB119" s="186"/>
      <c r="AC119" s="186"/>
      <c r="AD119" s="186"/>
      <c r="AE119" s="186"/>
      <c r="AF119" s="186"/>
      <c r="AG119" s="186"/>
      <c r="AH119" s="186"/>
      <c r="AI119" s="186"/>
      <c r="AJ119" s="186"/>
      <c r="AK119" s="186"/>
    </row>
    <row r="120" spans="1:37" ht="13.5" customHeight="1">
      <c r="A120" s="195"/>
      <c r="B120" s="221"/>
      <c r="C120" s="203" t="s">
        <v>165</v>
      </c>
      <c r="D120" s="196">
        <f>'[1]Format-I mini'!H118</f>
        <v>46</v>
      </c>
      <c r="E120" s="196">
        <f>'[1]4amini'!$AC$617</f>
        <v>41</v>
      </c>
      <c r="F120" s="196">
        <f>'[1]survey main mini'!AL116</f>
        <v>1377</v>
      </c>
      <c r="G120" s="196">
        <f>'[1]survey main mini'!AM116</f>
        <v>331</v>
      </c>
      <c r="H120" s="196">
        <f>'[1]4amini'!AD617</f>
        <v>451</v>
      </c>
      <c r="I120" s="196">
        <f>'[1]4amini'!AE617</f>
        <v>333</v>
      </c>
      <c r="J120" s="196">
        <f>'[1]4amini'!AF617</f>
        <v>177</v>
      </c>
      <c r="K120" s="196">
        <f>IF('[1]6mini'!J119&gt;=21,'Format II mini'!D120,0)</f>
        <v>46</v>
      </c>
      <c r="L120" s="196">
        <f>'[1]6mini'!G119</f>
        <v>191</v>
      </c>
      <c r="M120" s="196">
        <f>'[1]6mini'!H119</f>
        <v>190</v>
      </c>
      <c r="N120" s="196">
        <f>'[1]3amini'!G310</f>
        <v>6</v>
      </c>
      <c r="O120" s="196">
        <f t="shared" si="42"/>
        <v>0</v>
      </c>
      <c r="P120" s="196">
        <f t="shared" si="43"/>
        <v>0</v>
      </c>
      <c r="Q120" s="196">
        <f>'[1]5amini'!K409</f>
        <v>1001</v>
      </c>
      <c r="R120" s="196">
        <v>0</v>
      </c>
      <c r="S120" s="196">
        <f>'[1]5amini'!K410</f>
        <v>8</v>
      </c>
      <c r="T120" s="196">
        <f>'[1]5amini'!K411</f>
        <v>3</v>
      </c>
      <c r="U120" s="196">
        <f t="shared" si="44"/>
        <v>1012</v>
      </c>
      <c r="V120" s="185">
        <f t="shared" si="3"/>
        <v>0</v>
      </c>
      <c r="W120" s="185">
        <f t="shared" si="4"/>
        <v>381</v>
      </c>
      <c r="X120" s="185" t="str">
        <f t="shared" si="5"/>
        <v>t</v>
      </c>
      <c r="Y120" s="186">
        <f>'[1]3bmini'!O409</f>
        <v>0</v>
      </c>
      <c r="Z120" s="186">
        <f>'[1]3bmini'!P410</f>
        <v>0</v>
      </c>
      <c r="AA120" s="186">
        <f>'[1]3bmini'!Q411</f>
        <v>0</v>
      </c>
      <c r="AB120" s="186"/>
      <c r="AC120" s="186"/>
      <c r="AD120" s="186"/>
      <c r="AE120" s="186"/>
      <c r="AF120" s="186"/>
      <c r="AG120" s="186"/>
      <c r="AH120" s="186"/>
      <c r="AI120" s="186"/>
      <c r="AJ120" s="186"/>
      <c r="AK120" s="186"/>
    </row>
    <row r="121" spans="1:37" ht="13.5" customHeight="1">
      <c r="A121" s="195"/>
      <c r="B121" s="221"/>
      <c r="C121" s="203" t="s">
        <v>166</v>
      </c>
      <c r="D121" s="196">
        <f>'[1]Format-I mini'!H119</f>
        <v>123</v>
      </c>
      <c r="E121" s="196">
        <f>'[1]4amini'!$AC$623</f>
        <v>35</v>
      </c>
      <c r="F121" s="196">
        <f>'[1]survey main mini'!AL117</f>
        <v>2523</v>
      </c>
      <c r="G121" s="196">
        <f>'[1]survey main mini'!AM117</f>
        <v>432</v>
      </c>
      <c r="H121" s="196">
        <f>'[1]4amini'!AD623</f>
        <v>379</v>
      </c>
      <c r="I121" s="196">
        <f>'[1]4amini'!AE623</f>
        <v>357</v>
      </c>
      <c r="J121" s="196">
        <f>'[1]4amini'!AF623</f>
        <v>132</v>
      </c>
      <c r="K121" s="196">
        <f>IF('[1]6mini'!J120&gt;=21,'Format II mini'!D121,0)</f>
        <v>123</v>
      </c>
      <c r="L121" s="196">
        <f>'[1]6mini'!G120</f>
        <v>491</v>
      </c>
      <c r="M121" s="196">
        <f>'[1]6mini'!H120</f>
        <v>488</v>
      </c>
      <c r="N121" s="196">
        <f>'[1]3amini'!G313</f>
        <v>15</v>
      </c>
      <c r="O121" s="196">
        <f t="shared" si="42"/>
        <v>0</v>
      </c>
      <c r="P121" s="196">
        <f t="shared" si="43"/>
        <v>0</v>
      </c>
      <c r="Q121" s="196">
        <f>'[1]5amini'!K413</f>
        <v>2240</v>
      </c>
      <c r="R121" s="196">
        <v>0</v>
      </c>
      <c r="S121" s="196">
        <f>'[1]5amini'!K414</f>
        <v>19</v>
      </c>
      <c r="T121" s="196">
        <f>'[1]5amini'!K415</f>
        <v>10</v>
      </c>
      <c r="U121" s="196">
        <f t="shared" si="44"/>
        <v>2269</v>
      </c>
      <c r="V121" s="185">
        <f t="shared" si="3"/>
        <v>0</v>
      </c>
      <c r="W121" s="185">
        <f t="shared" si="4"/>
        <v>979</v>
      </c>
      <c r="X121" s="185" t="str">
        <f t="shared" si="5"/>
        <v>t</v>
      </c>
      <c r="Y121" s="186">
        <f>'[1]3bmini'!O413</f>
        <v>0</v>
      </c>
      <c r="Z121" s="186">
        <f>'[1]3bmini'!P414</f>
        <v>0</v>
      </c>
      <c r="AA121" s="186">
        <f>'[1]3bmini'!Q415</f>
        <v>0</v>
      </c>
      <c r="AB121" s="186"/>
      <c r="AC121" s="186"/>
      <c r="AD121" s="186"/>
      <c r="AE121" s="186"/>
      <c r="AF121" s="186"/>
      <c r="AG121" s="186"/>
      <c r="AH121" s="186"/>
      <c r="AI121" s="186"/>
      <c r="AJ121" s="186"/>
      <c r="AK121" s="186"/>
    </row>
    <row r="122" spans="1:37" ht="13.5" customHeight="1">
      <c r="A122" s="195"/>
      <c r="B122" s="221"/>
      <c r="C122" s="203" t="s">
        <v>167</v>
      </c>
      <c r="D122" s="196">
        <f>'[1]Format-I mini'!H120</f>
        <v>46</v>
      </c>
      <c r="E122" s="196">
        <f>'[1]4amini'!$AC$629</f>
        <v>46</v>
      </c>
      <c r="F122" s="196">
        <f>'[1]survey main mini'!AL118</f>
        <v>1440</v>
      </c>
      <c r="G122" s="196">
        <f>'[1]survey main mini'!AM118</f>
        <v>358</v>
      </c>
      <c r="H122" s="196">
        <f>'[1]4amini'!AD629</f>
        <v>496</v>
      </c>
      <c r="I122" s="196">
        <f>'[1]4amini'!AE629</f>
        <v>370</v>
      </c>
      <c r="J122" s="196">
        <f>'[1]4amini'!AF629</f>
        <v>159</v>
      </c>
      <c r="K122" s="196">
        <f>IF('[1]6mini'!J121&gt;=21,'Format II mini'!D122,0)</f>
        <v>46</v>
      </c>
      <c r="L122" s="196">
        <f>'[1]6mini'!G121</f>
        <v>189</v>
      </c>
      <c r="M122" s="196">
        <f>'[1]6mini'!H121</f>
        <v>181</v>
      </c>
      <c r="N122" s="196">
        <f>'[1]3amini'!G316</f>
        <v>11</v>
      </c>
      <c r="O122" s="196">
        <f t="shared" si="42"/>
        <v>0</v>
      </c>
      <c r="P122" s="196">
        <f t="shared" si="43"/>
        <v>0</v>
      </c>
      <c r="Q122" s="196">
        <f>'[1]5amini'!K417</f>
        <v>837</v>
      </c>
      <c r="R122" s="196">
        <v>0</v>
      </c>
      <c r="S122" s="196">
        <f>'[1]5amini'!K418</f>
        <v>8</v>
      </c>
      <c r="T122" s="196">
        <f>'[1]5amini'!K419</f>
        <v>4</v>
      </c>
      <c r="U122" s="196">
        <f t="shared" si="44"/>
        <v>849</v>
      </c>
      <c r="V122" s="185">
        <f t="shared" si="3"/>
        <v>0</v>
      </c>
      <c r="W122" s="185">
        <f t="shared" si="4"/>
        <v>370</v>
      </c>
      <c r="X122" s="185" t="str">
        <f t="shared" si="5"/>
        <v>t</v>
      </c>
      <c r="Y122" s="186">
        <f>'[1]3bmini'!O417</f>
        <v>0</v>
      </c>
      <c r="Z122" s="186">
        <f>'[1]3bmini'!P418</f>
        <v>0</v>
      </c>
      <c r="AA122" s="186">
        <f>'[1]3bmini'!Q419</f>
        <v>0</v>
      </c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/>
    </row>
    <row r="123" spans="1:37" ht="13.5" customHeight="1">
      <c r="A123" s="195"/>
      <c r="B123" s="221"/>
      <c r="C123" s="203" t="s">
        <v>168</v>
      </c>
      <c r="D123" s="196">
        <f>'[1]Format-I mini'!H121</f>
        <v>83</v>
      </c>
      <c r="E123" s="196">
        <f>'[1]4amini'!$AC$635</f>
        <v>0</v>
      </c>
      <c r="F123" s="196">
        <f>'[1]survey main mini'!AL119</f>
        <v>2315</v>
      </c>
      <c r="G123" s="196">
        <f>'[1]survey main mini'!AM119</f>
        <v>415</v>
      </c>
      <c r="H123" s="196">
        <f>'[1]4amini'!AD635</f>
        <v>0</v>
      </c>
      <c r="I123" s="196">
        <f>'[1]4amini'!AE635</f>
        <v>0</v>
      </c>
      <c r="J123" s="196">
        <f>'[1]4amini'!AF635</f>
        <v>0</v>
      </c>
      <c r="K123" s="196">
        <f>IF('[1]6mini'!J122&gt;=21,'Format II mini'!D123,0)</f>
        <v>83</v>
      </c>
      <c r="L123" s="196">
        <f>'[1]6mini'!G122</f>
        <v>453</v>
      </c>
      <c r="M123" s="196">
        <f>'[1]6mini'!H122</f>
        <v>472</v>
      </c>
      <c r="N123" s="196">
        <f>'[1]3amini'!G319</f>
        <v>14</v>
      </c>
      <c r="O123" s="196">
        <f t="shared" si="42"/>
        <v>0</v>
      </c>
      <c r="P123" s="196">
        <f t="shared" si="43"/>
        <v>0</v>
      </c>
      <c r="Q123" s="196">
        <f>'[1]5amini'!K421</f>
        <v>1986</v>
      </c>
      <c r="R123" s="196">
        <v>0</v>
      </c>
      <c r="S123" s="196">
        <f>'[1]5amini'!K422</f>
        <v>8</v>
      </c>
      <c r="T123" s="196">
        <f>'[1]5amini'!K423</f>
        <v>2</v>
      </c>
      <c r="U123" s="196">
        <f t="shared" si="44"/>
        <v>1996</v>
      </c>
      <c r="V123" s="185">
        <f t="shared" si="3"/>
        <v>0</v>
      </c>
      <c r="W123" s="185">
        <f t="shared" si="4"/>
        <v>925</v>
      </c>
      <c r="X123" s="185" t="str">
        <f t="shared" si="5"/>
        <v>t</v>
      </c>
      <c r="Y123" s="186">
        <f>'[1]3bmini'!O421</f>
        <v>0</v>
      </c>
      <c r="Z123" s="186">
        <f>'[1]3bmini'!P422</f>
        <v>0</v>
      </c>
      <c r="AA123" s="186">
        <f>'[1]3bmini'!Q423</f>
        <v>0</v>
      </c>
      <c r="AB123" s="186"/>
      <c r="AC123" s="186"/>
      <c r="AD123" s="186"/>
      <c r="AE123" s="186"/>
      <c r="AF123" s="186"/>
      <c r="AG123" s="186"/>
      <c r="AH123" s="186"/>
      <c r="AI123" s="186"/>
      <c r="AJ123" s="186"/>
      <c r="AK123" s="186"/>
    </row>
    <row r="124" spans="1:37" ht="13.5" customHeight="1">
      <c r="A124" s="195"/>
      <c r="B124" s="222"/>
      <c r="C124" s="199" t="s">
        <v>128</v>
      </c>
      <c r="D124" s="202">
        <f aca="true" t="shared" si="45" ref="D124:U124">SUM(D118:D123)</f>
        <v>386</v>
      </c>
      <c r="E124" s="202">
        <f t="shared" si="45"/>
        <v>138</v>
      </c>
      <c r="F124" s="202">
        <f t="shared" si="45"/>
        <v>9763</v>
      </c>
      <c r="G124" s="202">
        <f t="shared" si="45"/>
        <v>1912</v>
      </c>
      <c r="H124" s="202">
        <f t="shared" si="45"/>
        <v>1622</v>
      </c>
      <c r="I124" s="202">
        <f t="shared" si="45"/>
        <v>1274</v>
      </c>
      <c r="J124" s="202">
        <f t="shared" si="45"/>
        <v>553</v>
      </c>
      <c r="K124" s="202">
        <f t="shared" si="45"/>
        <v>386</v>
      </c>
      <c r="L124" s="202">
        <f t="shared" si="45"/>
        <v>1640</v>
      </c>
      <c r="M124" s="202">
        <f t="shared" si="45"/>
        <v>1637</v>
      </c>
      <c r="N124" s="202">
        <f t="shared" si="45"/>
        <v>58</v>
      </c>
      <c r="O124" s="202">
        <f t="shared" si="45"/>
        <v>0</v>
      </c>
      <c r="P124" s="202">
        <f t="shared" si="45"/>
        <v>0</v>
      </c>
      <c r="Q124" s="202">
        <f t="shared" si="45"/>
        <v>7618</v>
      </c>
      <c r="R124" s="202">
        <f t="shared" si="45"/>
        <v>0</v>
      </c>
      <c r="S124" s="202">
        <f t="shared" si="45"/>
        <v>74</v>
      </c>
      <c r="T124" s="202">
        <f t="shared" si="45"/>
        <v>28</v>
      </c>
      <c r="U124" s="202">
        <f t="shared" si="45"/>
        <v>7720</v>
      </c>
      <c r="V124" s="185">
        <f t="shared" si="3"/>
        <v>0</v>
      </c>
      <c r="W124" s="185">
        <f t="shared" si="4"/>
        <v>3277</v>
      </c>
      <c r="X124" s="185" t="str">
        <f t="shared" si="5"/>
        <v>t</v>
      </c>
      <c r="Y124" s="186"/>
      <c r="Z124" s="186"/>
      <c r="AA124" s="186"/>
      <c r="AB124" s="204"/>
      <c r="AC124" s="204"/>
      <c r="AD124" s="204"/>
      <c r="AE124" s="204"/>
      <c r="AF124" s="204"/>
      <c r="AG124" s="204"/>
      <c r="AH124" s="204"/>
      <c r="AI124" s="204"/>
      <c r="AJ124" s="204"/>
      <c r="AK124" s="204"/>
    </row>
    <row r="125" spans="1:37" ht="20.25" customHeight="1">
      <c r="A125" s="224" t="s">
        <v>169</v>
      </c>
      <c r="B125" s="225"/>
      <c r="C125" s="226"/>
      <c r="D125" s="202">
        <f aca="true" t="shared" si="46" ref="D125:U125">SUM(D18+D22+D32+D37+D45+D57+D67+D83+D92+D96+D106+D117+D124)</f>
        <v>5120</v>
      </c>
      <c r="E125" s="202">
        <f t="shared" si="46"/>
        <v>3914</v>
      </c>
      <c r="F125" s="202">
        <f t="shared" si="46"/>
        <v>114421</v>
      </c>
      <c r="G125" s="202">
        <f t="shared" si="46"/>
        <v>21154</v>
      </c>
      <c r="H125" s="202">
        <f t="shared" si="46"/>
        <v>40641</v>
      </c>
      <c r="I125" s="202">
        <f t="shared" si="46"/>
        <v>27133</v>
      </c>
      <c r="J125" s="202">
        <f t="shared" si="46"/>
        <v>15510</v>
      </c>
      <c r="K125" s="202">
        <f t="shared" si="46"/>
        <v>5082</v>
      </c>
      <c r="L125" s="202">
        <f t="shared" si="46"/>
        <v>15564</v>
      </c>
      <c r="M125" s="202">
        <f t="shared" si="46"/>
        <v>15464</v>
      </c>
      <c r="N125" s="202">
        <f t="shared" si="46"/>
        <v>1148</v>
      </c>
      <c r="O125" s="202">
        <f t="shared" si="46"/>
        <v>8</v>
      </c>
      <c r="P125" s="202">
        <f t="shared" si="46"/>
        <v>0</v>
      </c>
      <c r="Q125" s="202">
        <f t="shared" si="46"/>
        <v>98490</v>
      </c>
      <c r="R125" s="202">
        <f t="shared" si="46"/>
        <v>0</v>
      </c>
      <c r="S125" s="202">
        <f t="shared" si="46"/>
        <v>639</v>
      </c>
      <c r="T125" s="202">
        <f t="shared" si="46"/>
        <v>140</v>
      </c>
      <c r="U125" s="202">
        <f t="shared" si="46"/>
        <v>99269</v>
      </c>
      <c r="V125" s="185">
        <f t="shared" si="3"/>
        <v>38</v>
      </c>
      <c r="W125" s="185">
        <f t="shared" si="4"/>
        <v>31028</v>
      </c>
      <c r="X125" s="185" t="str">
        <f t="shared" si="5"/>
        <v>t</v>
      </c>
      <c r="Y125" s="204"/>
      <c r="Z125" s="204"/>
      <c r="AA125" s="204"/>
      <c r="AB125" s="204"/>
      <c r="AC125" s="204"/>
      <c r="AD125" s="204"/>
      <c r="AE125" s="204"/>
      <c r="AF125" s="204"/>
      <c r="AG125" s="204"/>
      <c r="AH125" s="204"/>
      <c r="AI125" s="204"/>
      <c r="AJ125" s="204"/>
      <c r="AK125" s="204"/>
    </row>
    <row r="126" spans="1:37" ht="11.25" customHeight="1">
      <c r="A126" s="187"/>
      <c r="B126" s="207"/>
      <c r="C126" s="186"/>
      <c r="D126" s="186"/>
      <c r="E126" s="186"/>
      <c r="F126" s="186"/>
      <c r="G126" s="186"/>
      <c r="H126" s="208"/>
      <c r="I126" s="209"/>
      <c r="J126" s="208"/>
      <c r="K126" s="210"/>
      <c r="L126" s="186"/>
      <c r="M126" s="186"/>
      <c r="N126" s="211"/>
      <c r="O126" s="211"/>
      <c r="P126" s="212"/>
      <c r="Q126" s="213"/>
      <c r="R126" s="213"/>
      <c r="S126" s="213"/>
      <c r="T126" s="213">
        <f>+T18+T22+T32+T32+T37+T45+T57+T67+T83+T92+T96+T106+T117</f>
        <v>116</v>
      </c>
      <c r="U126" s="186"/>
      <c r="V126" s="185"/>
      <c r="W126" s="185"/>
      <c r="X126" s="185"/>
      <c r="Y126" s="186"/>
      <c r="Z126" s="186"/>
      <c r="AA126" s="186"/>
      <c r="AB126" s="186"/>
      <c r="AC126" s="186"/>
      <c r="AD126" s="186"/>
      <c r="AE126" s="186"/>
      <c r="AF126" s="186"/>
      <c r="AG126" s="186"/>
      <c r="AH126" s="186"/>
      <c r="AI126" s="186"/>
      <c r="AJ126" s="186"/>
      <c r="AK126" s="186"/>
    </row>
    <row r="127" spans="1:37" ht="11.25" customHeight="1">
      <c r="A127" s="187"/>
      <c r="B127" s="207"/>
      <c r="C127" s="186"/>
      <c r="D127" s="186"/>
      <c r="E127" s="186"/>
      <c r="F127" s="186"/>
      <c r="G127" s="186"/>
      <c r="H127" s="208"/>
      <c r="I127" s="209"/>
      <c r="J127" s="208"/>
      <c r="K127" s="210"/>
      <c r="L127" s="186"/>
      <c r="M127" s="186"/>
      <c r="N127" s="211"/>
      <c r="O127" s="211"/>
      <c r="P127" s="212"/>
      <c r="Q127" s="213"/>
      <c r="R127" s="213"/>
      <c r="S127" s="213"/>
      <c r="T127" s="213"/>
      <c r="U127" s="186"/>
      <c r="V127" s="185"/>
      <c r="W127" s="185"/>
      <c r="X127" s="185"/>
      <c r="Y127" s="186"/>
      <c r="Z127" s="186"/>
      <c r="AA127" s="186"/>
      <c r="AB127" s="186"/>
      <c r="AC127" s="186"/>
      <c r="AD127" s="186"/>
      <c r="AE127" s="186"/>
      <c r="AF127" s="186"/>
      <c r="AG127" s="186"/>
      <c r="AH127" s="186"/>
      <c r="AI127" s="186"/>
      <c r="AJ127" s="186"/>
      <c r="AK127" s="186"/>
    </row>
    <row r="128" spans="1:37" ht="11.25" customHeight="1">
      <c r="A128" s="187"/>
      <c r="B128" s="207"/>
      <c r="C128" s="186"/>
      <c r="D128" s="186"/>
      <c r="E128" s="186"/>
      <c r="F128" s="186"/>
      <c r="G128" s="186"/>
      <c r="H128" s="208"/>
      <c r="I128" s="209"/>
      <c r="J128" s="208"/>
      <c r="K128" s="210"/>
      <c r="L128" s="186"/>
      <c r="M128" s="186"/>
      <c r="N128" s="211"/>
      <c r="O128" s="211"/>
      <c r="P128" s="212"/>
      <c r="Q128" s="213"/>
      <c r="R128" s="213"/>
      <c r="S128" s="213"/>
      <c r="T128" s="214"/>
      <c r="U128" s="186"/>
      <c r="V128" s="185"/>
      <c r="W128" s="185"/>
      <c r="X128" s="185"/>
      <c r="Y128" s="186"/>
      <c r="Z128" s="186"/>
      <c r="AA128" s="186"/>
      <c r="AB128" s="186"/>
      <c r="AC128" s="186"/>
      <c r="AD128" s="186"/>
      <c r="AE128" s="186"/>
      <c r="AF128" s="186"/>
      <c r="AG128" s="186"/>
      <c r="AH128" s="186"/>
      <c r="AI128" s="186"/>
      <c r="AJ128" s="186"/>
      <c r="AK128" s="186"/>
    </row>
    <row r="129" spans="1:37" ht="16.5" customHeight="1">
      <c r="A129" s="187"/>
      <c r="B129" s="207"/>
      <c r="C129" s="186"/>
      <c r="D129" s="186"/>
      <c r="E129" s="186"/>
      <c r="F129" s="186"/>
      <c r="G129" s="186"/>
      <c r="H129" s="208"/>
      <c r="I129" s="209"/>
      <c r="J129" s="208"/>
      <c r="K129" s="210"/>
      <c r="L129" s="218" t="s">
        <v>306</v>
      </c>
      <c r="M129" s="219"/>
      <c r="N129" s="211"/>
      <c r="O129" s="211"/>
      <c r="P129" s="212"/>
      <c r="Q129" s="213"/>
      <c r="R129" s="213"/>
      <c r="S129" s="213"/>
      <c r="T129" s="214">
        <f>+T117+T92+T67+T37+T22+T18</f>
        <v>32</v>
      </c>
      <c r="U129" s="213"/>
      <c r="V129" s="185"/>
      <c r="W129" s="185"/>
      <c r="X129" s="185"/>
      <c r="Y129" s="186"/>
      <c r="Z129" s="186"/>
      <c r="AA129" s="186"/>
      <c r="AB129" s="186"/>
      <c r="AC129" s="186"/>
      <c r="AD129" s="186"/>
      <c r="AE129" s="186"/>
      <c r="AF129" s="186"/>
      <c r="AG129" s="186"/>
      <c r="AH129" s="186"/>
      <c r="AI129" s="186"/>
      <c r="AJ129" s="186"/>
      <c r="AK129" s="186"/>
    </row>
    <row r="130" spans="1:37" ht="11.25" customHeight="1">
      <c r="A130" s="187"/>
      <c r="B130" s="207"/>
      <c r="C130" s="186"/>
      <c r="D130" s="186"/>
      <c r="E130" s="186"/>
      <c r="F130" s="218" t="s">
        <v>307</v>
      </c>
      <c r="G130" s="219"/>
      <c r="H130" s="219"/>
      <c r="I130" s="219"/>
      <c r="J130" s="219"/>
      <c r="K130" s="210"/>
      <c r="L130" s="186">
        <f>'[1]6mini'!D124</f>
        <v>18162</v>
      </c>
      <c r="M130" s="186">
        <f>'[1]6mini'!E124</f>
        <v>17690</v>
      </c>
      <c r="N130" s="211"/>
      <c r="O130" s="211"/>
      <c r="P130" s="212"/>
      <c r="Q130" s="213">
        <f>+L125+M125</f>
        <v>31028</v>
      </c>
      <c r="R130" s="213"/>
      <c r="S130" s="213"/>
      <c r="T130" s="213"/>
      <c r="U130" s="186"/>
      <c r="V130" s="185"/>
      <c r="W130" s="185"/>
      <c r="X130" s="185"/>
      <c r="Y130" s="186"/>
      <c r="Z130" s="186"/>
      <c r="AA130" s="186"/>
      <c r="AB130" s="186"/>
      <c r="AC130" s="186"/>
      <c r="AD130" s="186"/>
      <c r="AE130" s="186"/>
      <c r="AF130" s="186"/>
      <c r="AG130" s="186"/>
      <c r="AH130" s="186"/>
      <c r="AI130" s="186"/>
      <c r="AJ130" s="186"/>
      <c r="AK130" s="186"/>
    </row>
    <row r="131" spans="1:37" ht="11.25" customHeight="1">
      <c r="A131" s="187"/>
      <c r="B131" s="207"/>
      <c r="C131" s="186"/>
      <c r="D131" s="186"/>
      <c r="E131" s="186" t="s">
        <v>308</v>
      </c>
      <c r="F131" s="186">
        <f>'[1]2bmini'!H648</f>
        <v>114421</v>
      </c>
      <c r="G131" s="186">
        <f>'[1]2bmini'!H649</f>
        <v>21154</v>
      </c>
      <c r="H131" s="208">
        <f>'[1]4amini'!K642</f>
        <v>40641</v>
      </c>
      <c r="I131" s="209">
        <f>'[1]4amini'!F642</f>
        <v>27133</v>
      </c>
      <c r="J131" s="208">
        <f>'[1]4amini'!M642</f>
        <v>15510</v>
      </c>
      <c r="K131" s="210"/>
      <c r="L131" s="186">
        <f>'[1]6mini'!G124</f>
        <v>15564</v>
      </c>
      <c r="M131" s="186">
        <f>'[1]6mini'!H124</f>
        <v>15464</v>
      </c>
      <c r="N131" s="211"/>
      <c r="O131" s="211"/>
      <c r="P131" s="212"/>
      <c r="Q131" s="213"/>
      <c r="R131" s="213"/>
      <c r="S131" s="213"/>
      <c r="T131" s="213"/>
      <c r="U131" s="186"/>
      <c r="V131" s="185"/>
      <c r="W131" s="185"/>
      <c r="X131" s="185"/>
      <c r="Y131" s="186"/>
      <c r="Z131" s="186"/>
      <c r="AA131" s="186"/>
      <c r="AB131" s="186"/>
      <c r="AC131" s="186"/>
      <c r="AD131" s="186"/>
      <c r="AE131" s="186"/>
      <c r="AF131" s="186"/>
      <c r="AG131" s="186"/>
      <c r="AH131" s="186"/>
      <c r="AI131" s="186"/>
      <c r="AJ131" s="186"/>
      <c r="AK131" s="186"/>
    </row>
    <row r="132" spans="1:37" ht="11.25" customHeight="1">
      <c r="A132" s="187"/>
      <c r="B132" s="207"/>
      <c r="C132" s="186"/>
      <c r="D132" s="186"/>
      <c r="E132" s="186"/>
      <c r="F132" s="186"/>
      <c r="G132" s="186"/>
      <c r="H132" s="208"/>
      <c r="I132" s="209"/>
      <c r="J132" s="208"/>
      <c r="K132" s="210"/>
      <c r="L132" s="186"/>
      <c r="M132" s="186"/>
      <c r="N132" s="211"/>
      <c r="O132" s="211"/>
      <c r="P132" s="212"/>
      <c r="Q132" s="213"/>
      <c r="R132" s="213"/>
      <c r="S132" s="213"/>
      <c r="T132" s="213"/>
      <c r="U132" s="186"/>
      <c r="V132" s="185"/>
      <c r="W132" s="185"/>
      <c r="X132" s="185"/>
      <c r="Y132" s="186"/>
      <c r="Z132" s="186"/>
      <c r="AA132" s="186"/>
      <c r="AB132" s="186"/>
      <c r="AC132" s="186"/>
      <c r="AD132" s="186"/>
      <c r="AE132" s="186"/>
      <c r="AF132" s="186"/>
      <c r="AG132" s="186"/>
      <c r="AH132" s="186"/>
      <c r="AI132" s="186"/>
      <c r="AJ132" s="186"/>
      <c r="AK132" s="186"/>
    </row>
    <row r="133" spans="1:37" ht="11.25" customHeight="1">
      <c r="A133" s="187"/>
      <c r="B133" s="207"/>
      <c r="C133" s="186"/>
      <c r="D133" s="186"/>
      <c r="E133" s="186"/>
      <c r="F133" s="186">
        <f>+F131-F125</f>
        <v>0</v>
      </c>
      <c r="G133" s="186">
        <f>+G131-G125</f>
        <v>0</v>
      </c>
      <c r="H133" s="186">
        <f>+H131-H125</f>
        <v>0</v>
      </c>
      <c r="I133" s="186">
        <f>+I131-I125</f>
        <v>0</v>
      </c>
      <c r="J133" s="186">
        <f>+J131-J125</f>
        <v>0</v>
      </c>
      <c r="K133" s="210"/>
      <c r="L133" s="186"/>
      <c r="M133" s="186"/>
      <c r="N133" s="211"/>
      <c r="O133" s="211"/>
      <c r="P133" s="212"/>
      <c r="Q133" s="213"/>
      <c r="R133" s="213"/>
      <c r="S133" s="213"/>
      <c r="T133" s="213"/>
      <c r="U133" s="186"/>
      <c r="V133" s="185"/>
      <c r="W133" s="185"/>
      <c r="X133" s="185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/>
      <c r="AI133" s="186"/>
      <c r="AJ133" s="186"/>
      <c r="AK133" s="186"/>
    </row>
    <row r="134" spans="1:37" ht="11.25" customHeight="1">
      <c r="A134" s="187"/>
      <c r="B134" s="207"/>
      <c r="C134" s="186"/>
      <c r="D134" s="186"/>
      <c r="E134" s="186"/>
      <c r="F134" s="186"/>
      <c r="G134" s="186"/>
      <c r="H134" s="208"/>
      <c r="I134" s="209"/>
      <c r="J134" s="208"/>
      <c r="K134" s="210"/>
      <c r="L134" s="186"/>
      <c r="M134" s="186"/>
      <c r="N134" s="211"/>
      <c r="O134" s="211"/>
      <c r="P134" s="212"/>
      <c r="Q134" s="213"/>
      <c r="R134" s="213"/>
      <c r="S134" s="213"/>
      <c r="T134" s="213"/>
      <c r="U134" s="186"/>
      <c r="V134" s="185"/>
      <c r="W134" s="185"/>
      <c r="X134" s="185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86"/>
      <c r="AK134" s="186"/>
    </row>
    <row r="135" spans="1:37" ht="11.25" customHeight="1">
      <c r="A135" s="187"/>
      <c r="B135" s="207"/>
      <c r="C135" s="186"/>
      <c r="D135" s="186"/>
      <c r="E135" s="186"/>
      <c r="F135" s="186"/>
      <c r="G135" s="186"/>
      <c r="H135" s="208"/>
      <c r="I135" s="209"/>
      <c r="J135" s="208">
        <f>'[1]4amini'!N641</f>
        <v>0</v>
      </c>
      <c r="K135" s="210"/>
      <c r="L135" s="186"/>
      <c r="M135" s="186"/>
      <c r="N135" s="211"/>
      <c r="O135" s="211"/>
      <c r="P135" s="212"/>
      <c r="Q135" s="213"/>
      <c r="R135" s="213"/>
      <c r="S135" s="213"/>
      <c r="T135" s="213"/>
      <c r="U135" s="186"/>
      <c r="V135" s="185"/>
      <c r="W135" s="185"/>
      <c r="X135" s="185"/>
      <c r="Y135" s="186"/>
      <c r="Z135" s="186"/>
      <c r="AA135" s="186"/>
      <c r="AB135" s="186"/>
      <c r="AC135" s="186"/>
      <c r="AD135" s="186"/>
      <c r="AE135" s="186"/>
      <c r="AF135" s="186"/>
      <c r="AG135" s="186"/>
      <c r="AH135" s="186"/>
      <c r="AI135" s="186"/>
      <c r="AJ135" s="186"/>
      <c r="AK135" s="186"/>
    </row>
    <row r="136" spans="1:37" ht="11.25" customHeight="1">
      <c r="A136" s="187"/>
      <c r="B136" s="207"/>
      <c r="C136" s="186"/>
      <c r="D136" s="186"/>
      <c r="E136" s="186"/>
      <c r="F136" s="186"/>
      <c r="G136" s="186"/>
      <c r="H136" s="208"/>
      <c r="I136" s="215">
        <f>'[1]4amini'!G641</f>
        <v>23.923809523809524</v>
      </c>
      <c r="J136" s="216">
        <f>'[1]4amini'!O641</f>
        <v>24.047619047619047</v>
      </c>
      <c r="K136" s="210"/>
      <c r="L136" s="186"/>
      <c r="M136" s="217">
        <f>'[1]6mini'!J124</f>
        <v>24.32626262626263</v>
      </c>
      <c r="N136" s="211"/>
      <c r="O136" s="211"/>
      <c r="P136" s="212"/>
      <c r="Q136" s="213"/>
      <c r="R136" s="213"/>
      <c r="S136" s="213"/>
      <c r="T136" s="213"/>
      <c r="U136" s="186"/>
      <c r="V136" s="185"/>
      <c r="W136" s="185"/>
      <c r="X136" s="185"/>
      <c r="Y136" s="186"/>
      <c r="Z136" s="186"/>
      <c r="AA136" s="186"/>
      <c r="AB136" s="186"/>
      <c r="AC136" s="186"/>
      <c r="AD136" s="186"/>
      <c r="AE136" s="186"/>
      <c r="AF136" s="186"/>
      <c r="AG136" s="186"/>
      <c r="AH136" s="186"/>
      <c r="AI136" s="186"/>
      <c r="AJ136" s="186"/>
      <c r="AK136" s="186"/>
    </row>
    <row r="137" spans="1:37" ht="11.25" customHeight="1">
      <c r="A137" s="187"/>
      <c r="B137" s="207"/>
      <c r="C137" s="186"/>
      <c r="D137" s="186"/>
      <c r="E137" s="186"/>
      <c r="F137" s="186"/>
      <c r="G137" s="186"/>
      <c r="H137" s="208"/>
      <c r="I137" s="209"/>
      <c r="J137" s="208"/>
      <c r="K137" s="210"/>
      <c r="L137" s="186"/>
      <c r="M137" s="186"/>
      <c r="N137" s="211"/>
      <c r="O137" s="211"/>
      <c r="P137" s="212"/>
      <c r="Q137" s="213"/>
      <c r="R137" s="213"/>
      <c r="S137" s="213"/>
      <c r="T137" s="213"/>
      <c r="U137" s="186"/>
      <c r="V137" s="185"/>
      <c r="W137" s="185"/>
      <c r="X137" s="185"/>
      <c r="Y137" s="186"/>
      <c r="Z137" s="186"/>
      <c r="AA137" s="186"/>
      <c r="AB137" s="186"/>
      <c r="AC137" s="186"/>
      <c r="AD137" s="186"/>
      <c r="AE137" s="186"/>
      <c r="AF137" s="186"/>
      <c r="AG137" s="186"/>
      <c r="AH137" s="186"/>
      <c r="AI137" s="186"/>
      <c r="AJ137" s="186"/>
      <c r="AK137" s="186"/>
    </row>
    <row r="138" spans="1:37" ht="11.25" customHeight="1">
      <c r="A138" s="187"/>
      <c r="B138" s="207"/>
      <c r="C138" s="186"/>
      <c r="D138" s="186"/>
      <c r="E138" s="186"/>
      <c r="F138" s="186"/>
      <c r="G138" s="186"/>
      <c r="H138" s="208"/>
      <c r="I138" s="209"/>
      <c r="J138" s="208"/>
      <c r="K138" s="210"/>
      <c r="L138" s="186"/>
      <c r="M138" s="186"/>
      <c r="N138" s="211"/>
      <c r="O138" s="211"/>
      <c r="P138" s="212"/>
      <c r="Q138" s="213"/>
      <c r="R138" s="213"/>
      <c r="S138" s="213"/>
      <c r="T138" s="213"/>
      <c r="U138" s="186"/>
      <c r="V138" s="185"/>
      <c r="W138" s="185"/>
      <c r="X138" s="185"/>
      <c r="Y138" s="186"/>
      <c r="Z138" s="186"/>
      <c r="AA138" s="186"/>
      <c r="AB138" s="186"/>
      <c r="AC138" s="186"/>
      <c r="AD138" s="186"/>
      <c r="AE138" s="186"/>
      <c r="AF138" s="186"/>
      <c r="AG138" s="186"/>
      <c r="AH138" s="186"/>
      <c r="AI138" s="186"/>
      <c r="AJ138" s="186"/>
      <c r="AK138" s="186"/>
    </row>
    <row r="139" spans="1:37" ht="11.25" customHeight="1">
      <c r="A139" s="187"/>
      <c r="B139" s="207"/>
      <c r="C139" s="186"/>
      <c r="D139" s="186"/>
      <c r="E139" s="186"/>
      <c r="F139" s="186"/>
      <c r="G139" s="186"/>
      <c r="H139" s="208"/>
      <c r="I139" s="209"/>
      <c r="J139" s="208"/>
      <c r="K139" s="210"/>
      <c r="L139" s="186"/>
      <c r="M139" s="186"/>
      <c r="N139" s="211"/>
      <c r="O139" s="211"/>
      <c r="P139" s="212"/>
      <c r="Q139" s="213"/>
      <c r="R139" s="213"/>
      <c r="S139" s="213"/>
      <c r="T139" s="213"/>
      <c r="U139" s="186"/>
      <c r="V139" s="185"/>
      <c r="W139" s="185"/>
      <c r="X139" s="185"/>
      <c r="Y139" s="186"/>
      <c r="Z139" s="186"/>
      <c r="AA139" s="186"/>
      <c r="AB139" s="186"/>
      <c r="AC139" s="186"/>
      <c r="AD139" s="186"/>
      <c r="AE139" s="186"/>
      <c r="AF139" s="186"/>
      <c r="AG139" s="186"/>
      <c r="AH139" s="186"/>
      <c r="AI139" s="186"/>
      <c r="AJ139" s="186"/>
      <c r="AK139" s="186"/>
    </row>
    <row r="140" spans="1:37" ht="11.25" customHeight="1">
      <c r="A140" s="187"/>
      <c r="B140" s="207"/>
      <c r="C140" s="186"/>
      <c r="D140" s="186"/>
      <c r="E140" s="186"/>
      <c r="F140" s="186"/>
      <c r="G140" s="186"/>
      <c r="H140" s="208"/>
      <c r="I140" s="209"/>
      <c r="J140" s="208"/>
      <c r="K140" s="210"/>
      <c r="L140" s="186"/>
      <c r="M140" s="186"/>
      <c r="N140" s="211"/>
      <c r="O140" s="211"/>
      <c r="P140" s="212"/>
      <c r="Q140" s="213"/>
      <c r="R140" s="213"/>
      <c r="S140" s="213"/>
      <c r="T140" s="213"/>
      <c r="U140" s="186"/>
      <c r="V140" s="185"/>
      <c r="W140" s="185"/>
      <c r="X140" s="185"/>
      <c r="Y140" s="186"/>
      <c r="Z140" s="186"/>
      <c r="AA140" s="186"/>
      <c r="AB140" s="186"/>
      <c r="AC140" s="186"/>
      <c r="AD140" s="186"/>
      <c r="AE140" s="186"/>
      <c r="AF140" s="186"/>
      <c r="AG140" s="186"/>
      <c r="AH140" s="186"/>
      <c r="AI140" s="186"/>
      <c r="AJ140" s="186"/>
      <c r="AK140" s="186"/>
    </row>
    <row r="141" spans="1:37" ht="11.25" customHeight="1">
      <c r="A141" s="187"/>
      <c r="B141" s="207"/>
      <c r="C141" s="186"/>
      <c r="D141" s="186"/>
      <c r="E141" s="186"/>
      <c r="F141" s="186"/>
      <c r="G141" s="186"/>
      <c r="H141" s="208"/>
      <c r="I141" s="209"/>
      <c r="J141" s="208"/>
      <c r="K141" s="210"/>
      <c r="L141" s="186"/>
      <c r="M141" s="186"/>
      <c r="N141" s="211"/>
      <c r="O141" s="211"/>
      <c r="P141" s="212"/>
      <c r="Q141" s="213"/>
      <c r="R141" s="213"/>
      <c r="S141" s="213"/>
      <c r="T141" s="213"/>
      <c r="U141" s="186"/>
      <c r="V141" s="185"/>
      <c r="W141" s="185"/>
      <c r="X141" s="185"/>
      <c r="Y141" s="186"/>
      <c r="Z141" s="186"/>
      <c r="AA141" s="186"/>
      <c r="AB141" s="186"/>
      <c r="AC141" s="186"/>
      <c r="AD141" s="186"/>
      <c r="AE141" s="186"/>
      <c r="AF141" s="186"/>
      <c r="AG141" s="186"/>
      <c r="AH141" s="186"/>
      <c r="AI141" s="186"/>
      <c r="AJ141" s="186"/>
      <c r="AK141" s="186"/>
    </row>
    <row r="142" spans="1:37" ht="11.25" customHeight="1">
      <c r="A142" s="187"/>
      <c r="B142" s="207"/>
      <c r="C142" s="186"/>
      <c r="D142" s="186"/>
      <c r="E142" s="186"/>
      <c r="F142" s="186"/>
      <c r="G142" s="186"/>
      <c r="H142" s="208"/>
      <c r="I142" s="209"/>
      <c r="J142" s="208"/>
      <c r="K142" s="210"/>
      <c r="L142" s="186"/>
      <c r="M142" s="186"/>
      <c r="N142" s="211"/>
      <c r="O142" s="211"/>
      <c r="P142" s="212"/>
      <c r="Q142" s="213"/>
      <c r="R142" s="213"/>
      <c r="S142" s="213"/>
      <c r="T142" s="213"/>
      <c r="U142" s="186"/>
      <c r="V142" s="185"/>
      <c r="W142" s="185"/>
      <c r="X142" s="185"/>
      <c r="Y142" s="186"/>
      <c r="Z142" s="186"/>
      <c r="AA142" s="186"/>
      <c r="AB142" s="186"/>
      <c r="AC142" s="186"/>
      <c r="AD142" s="186"/>
      <c r="AE142" s="186"/>
      <c r="AF142" s="186"/>
      <c r="AG142" s="186"/>
      <c r="AH142" s="186"/>
      <c r="AI142" s="186"/>
      <c r="AJ142" s="186"/>
      <c r="AK142" s="186"/>
    </row>
    <row r="143" spans="1:37" ht="11.25" customHeight="1">
      <c r="A143" s="187"/>
      <c r="B143" s="207"/>
      <c r="C143" s="186"/>
      <c r="D143" s="186"/>
      <c r="E143" s="186"/>
      <c r="F143" s="186"/>
      <c r="G143" s="186"/>
      <c r="H143" s="208"/>
      <c r="I143" s="209"/>
      <c r="J143" s="208"/>
      <c r="K143" s="210"/>
      <c r="L143" s="186"/>
      <c r="M143" s="186"/>
      <c r="N143" s="211"/>
      <c r="O143" s="211"/>
      <c r="P143" s="212"/>
      <c r="Q143" s="213"/>
      <c r="R143" s="213"/>
      <c r="S143" s="213"/>
      <c r="T143" s="213"/>
      <c r="U143" s="186"/>
      <c r="V143" s="185"/>
      <c r="W143" s="185"/>
      <c r="X143" s="185"/>
      <c r="Y143" s="186"/>
      <c r="Z143" s="186"/>
      <c r="AA143" s="186"/>
      <c r="AB143" s="186"/>
      <c r="AC143" s="186"/>
      <c r="AD143" s="186"/>
      <c r="AE143" s="186"/>
      <c r="AF143" s="186"/>
      <c r="AG143" s="186"/>
      <c r="AH143" s="186"/>
      <c r="AI143" s="186"/>
      <c r="AJ143" s="186"/>
      <c r="AK143" s="186"/>
    </row>
    <row r="144" spans="1:37" ht="11.25" customHeight="1">
      <c r="A144" s="187"/>
      <c r="B144" s="207"/>
      <c r="C144" s="186"/>
      <c r="D144" s="186"/>
      <c r="E144" s="186"/>
      <c r="F144" s="186"/>
      <c r="G144" s="186"/>
      <c r="H144" s="208"/>
      <c r="I144" s="209"/>
      <c r="J144" s="208"/>
      <c r="K144" s="210"/>
      <c r="L144" s="186"/>
      <c r="M144" s="186"/>
      <c r="N144" s="211"/>
      <c r="O144" s="211"/>
      <c r="P144" s="212"/>
      <c r="Q144" s="213"/>
      <c r="R144" s="213"/>
      <c r="S144" s="213"/>
      <c r="T144" s="213"/>
      <c r="U144" s="186"/>
      <c r="V144" s="185"/>
      <c r="W144" s="185"/>
      <c r="X144" s="185"/>
      <c r="Y144" s="186"/>
      <c r="Z144" s="186"/>
      <c r="AA144" s="186"/>
      <c r="AB144" s="186"/>
      <c r="AC144" s="186"/>
      <c r="AD144" s="186"/>
      <c r="AE144" s="186"/>
      <c r="AF144" s="186"/>
      <c r="AG144" s="186"/>
      <c r="AH144" s="186"/>
      <c r="AI144" s="186"/>
      <c r="AJ144" s="186"/>
      <c r="AK144" s="186"/>
    </row>
    <row r="145" spans="1:37" ht="11.25" customHeight="1">
      <c r="A145" s="187"/>
      <c r="B145" s="207"/>
      <c r="C145" s="186"/>
      <c r="D145" s="186"/>
      <c r="E145" s="186"/>
      <c r="F145" s="186"/>
      <c r="G145" s="186"/>
      <c r="H145" s="208"/>
      <c r="I145" s="209"/>
      <c r="J145" s="208"/>
      <c r="K145" s="210"/>
      <c r="L145" s="186"/>
      <c r="M145" s="186"/>
      <c r="N145" s="211"/>
      <c r="O145" s="211"/>
      <c r="P145" s="212"/>
      <c r="Q145" s="213"/>
      <c r="R145" s="213"/>
      <c r="S145" s="213"/>
      <c r="T145" s="213"/>
      <c r="U145" s="186"/>
      <c r="V145" s="185"/>
      <c r="W145" s="185"/>
      <c r="X145" s="185"/>
      <c r="Y145" s="186"/>
      <c r="Z145" s="186"/>
      <c r="AA145" s="186"/>
      <c r="AB145" s="186"/>
      <c r="AC145" s="186"/>
      <c r="AD145" s="186"/>
      <c r="AE145" s="186"/>
      <c r="AF145" s="186"/>
      <c r="AG145" s="186"/>
      <c r="AH145" s="186"/>
      <c r="AI145" s="186"/>
      <c r="AJ145" s="186"/>
      <c r="AK145" s="186"/>
    </row>
    <row r="146" spans="1:37" ht="11.25" customHeight="1">
      <c r="A146" s="187"/>
      <c r="B146" s="207"/>
      <c r="C146" s="186"/>
      <c r="D146" s="186"/>
      <c r="E146" s="186"/>
      <c r="F146" s="186"/>
      <c r="G146" s="186"/>
      <c r="H146" s="208"/>
      <c r="I146" s="209"/>
      <c r="J146" s="208"/>
      <c r="K146" s="210"/>
      <c r="L146" s="186"/>
      <c r="M146" s="186"/>
      <c r="N146" s="211"/>
      <c r="O146" s="211"/>
      <c r="P146" s="212"/>
      <c r="Q146" s="213"/>
      <c r="R146" s="213"/>
      <c r="S146" s="213"/>
      <c r="T146" s="213"/>
      <c r="U146" s="186"/>
      <c r="V146" s="185"/>
      <c r="W146" s="185"/>
      <c r="X146" s="185"/>
      <c r="Y146" s="186"/>
      <c r="Z146" s="186"/>
      <c r="AA146" s="186"/>
      <c r="AB146" s="186"/>
      <c r="AC146" s="186"/>
      <c r="AD146" s="186"/>
      <c r="AE146" s="186"/>
      <c r="AF146" s="186"/>
      <c r="AG146" s="186"/>
      <c r="AH146" s="186"/>
      <c r="AI146" s="186"/>
      <c r="AJ146" s="186"/>
      <c r="AK146" s="186"/>
    </row>
    <row r="147" spans="1:37" ht="11.25" customHeight="1">
      <c r="A147" s="187"/>
      <c r="B147" s="207"/>
      <c r="C147" s="186"/>
      <c r="D147" s="186"/>
      <c r="E147" s="186"/>
      <c r="F147" s="186"/>
      <c r="G147" s="186"/>
      <c r="H147" s="208"/>
      <c r="I147" s="209"/>
      <c r="J147" s="208"/>
      <c r="K147" s="210"/>
      <c r="L147" s="186"/>
      <c r="M147" s="186"/>
      <c r="N147" s="211"/>
      <c r="O147" s="211"/>
      <c r="P147" s="212"/>
      <c r="Q147" s="213"/>
      <c r="R147" s="213"/>
      <c r="S147" s="213"/>
      <c r="T147" s="213"/>
      <c r="U147" s="186"/>
      <c r="V147" s="185"/>
      <c r="W147" s="185"/>
      <c r="X147" s="185"/>
      <c r="Y147" s="186"/>
      <c r="Z147" s="186"/>
      <c r="AA147" s="186"/>
      <c r="AB147" s="186"/>
      <c r="AC147" s="186"/>
      <c r="AD147" s="186"/>
      <c r="AE147" s="186"/>
      <c r="AF147" s="186"/>
      <c r="AG147" s="186"/>
      <c r="AH147" s="186"/>
      <c r="AI147" s="186"/>
      <c r="AJ147" s="186"/>
      <c r="AK147" s="186"/>
    </row>
    <row r="148" spans="1:37" ht="11.25" customHeight="1">
      <c r="A148" s="187"/>
      <c r="B148" s="207"/>
      <c r="C148" s="186"/>
      <c r="D148" s="186"/>
      <c r="E148" s="186"/>
      <c r="F148" s="186"/>
      <c r="G148" s="186"/>
      <c r="H148" s="208"/>
      <c r="I148" s="209"/>
      <c r="J148" s="208"/>
      <c r="K148" s="210"/>
      <c r="L148" s="186"/>
      <c r="M148" s="186"/>
      <c r="N148" s="211"/>
      <c r="O148" s="211"/>
      <c r="P148" s="212"/>
      <c r="Q148" s="213"/>
      <c r="R148" s="213"/>
      <c r="S148" s="213"/>
      <c r="T148" s="213"/>
      <c r="U148" s="186"/>
      <c r="V148" s="185"/>
      <c r="W148" s="185"/>
      <c r="X148" s="185"/>
      <c r="Y148" s="186"/>
      <c r="Z148" s="186"/>
      <c r="AA148" s="186"/>
      <c r="AB148" s="186"/>
      <c r="AC148" s="186"/>
      <c r="AD148" s="186"/>
      <c r="AE148" s="186"/>
      <c r="AF148" s="186"/>
      <c r="AG148" s="186"/>
      <c r="AH148" s="186"/>
      <c r="AI148" s="186"/>
      <c r="AJ148" s="186"/>
      <c r="AK148" s="186"/>
    </row>
    <row r="149" spans="1:37" ht="11.25" customHeight="1">
      <c r="A149" s="187"/>
      <c r="B149" s="207"/>
      <c r="C149" s="186"/>
      <c r="D149" s="186"/>
      <c r="E149" s="186"/>
      <c r="F149" s="186"/>
      <c r="G149" s="186"/>
      <c r="H149" s="208"/>
      <c r="I149" s="209"/>
      <c r="J149" s="208"/>
      <c r="K149" s="210"/>
      <c r="L149" s="186"/>
      <c r="M149" s="186"/>
      <c r="N149" s="211"/>
      <c r="O149" s="211"/>
      <c r="P149" s="212"/>
      <c r="Q149" s="213"/>
      <c r="R149" s="213"/>
      <c r="S149" s="213"/>
      <c r="T149" s="213"/>
      <c r="U149" s="186"/>
      <c r="V149" s="185"/>
      <c r="W149" s="185"/>
      <c r="X149" s="185"/>
      <c r="Y149" s="186"/>
      <c r="Z149" s="186"/>
      <c r="AA149" s="186"/>
      <c r="AB149" s="186"/>
      <c r="AC149" s="186"/>
      <c r="AD149" s="186"/>
      <c r="AE149" s="186"/>
      <c r="AF149" s="186"/>
      <c r="AG149" s="186"/>
      <c r="AH149" s="186"/>
      <c r="AI149" s="186"/>
      <c r="AJ149" s="186"/>
      <c r="AK149" s="186"/>
    </row>
    <row r="150" spans="1:37" ht="11.25" customHeight="1">
      <c r="A150" s="187"/>
      <c r="B150" s="207"/>
      <c r="C150" s="186"/>
      <c r="D150" s="186"/>
      <c r="E150" s="186"/>
      <c r="F150" s="186"/>
      <c r="G150" s="186"/>
      <c r="H150" s="208"/>
      <c r="I150" s="209"/>
      <c r="J150" s="208"/>
      <c r="K150" s="210"/>
      <c r="L150" s="186"/>
      <c r="M150" s="186"/>
      <c r="N150" s="211"/>
      <c r="O150" s="211"/>
      <c r="P150" s="212"/>
      <c r="Q150" s="213"/>
      <c r="R150" s="213"/>
      <c r="S150" s="213"/>
      <c r="T150" s="213"/>
      <c r="U150" s="186"/>
      <c r="V150" s="185"/>
      <c r="W150" s="185"/>
      <c r="X150" s="185"/>
      <c r="Y150" s="186"/>
      <c r="Z150" s="186"/>
      <c r="AA150" s="186"/>
      <c r="AB150" s="186"/>
      <c r="AC150" s="186"/>
      <c r="AD150" s="186"/>
      <c r="AE150" s="186"/>
      <c r="AF150" s="186"/>
      <c r="AG150" s="186"/>
      <c r="AH150" s="186"/>
      <c r="AI150" s="186"/>
      <c r="AJ150" s="186"/>
      <c r="AK150" s="186"/>
    </row>
    <row r="151" spans="1:37" ht="11.25" customHeight="1">
      <c r="A151" s="187"/>
      <c r="B151" s="207"/>
      <c r="C151" s="186"/>
      <c r="D151" s="186"/>
      <c r="E151" s="186"/>
      <c r="F151" s="186"/>
      <c r="G151" s="186"/>
      <c r="H151" s="208"/>
      <c r="I151" s="209"/>
      <c r="J151" s="208"/>
      <c r="K151" s="210"/>
      <c r="L151" s="186"/>
      <c r="M151" s="186"/>
      <c r="N151" s="211"/>
      <c r="O151" s="211"/>
      <c r="P151" s="212"/>
      <c r="Q151" s="213"/>
      <c r="R151" s="213"/>
      <c r="S151" s="213"/>
      <c r="T151" s="213"/>
      <c r="U151" s="186"/>
      <c r="V151" s="185"/>
      <c r="W151" s="185"/>
      <c r="X151" s="185"/>
      <c r="Y151" s="186"/>
      <c r="Z151" s="186"/>
      <c r="AA151" s="186"/>
      <c r="AB151" s="186"/>
      <c r="AC151" s="186"/>
      <c r="AD151" s="186"/>
      <c r="AE151" s="186"/>
      <c r="AF151" s="186"/>
      <c r="AG151" s="186"/>
      <c r="AH151" s="186"/>
      <c r="AI151" s="186"/>
      <c r="AJ151" s="186"/>
      <c r="AK151" s="186"/>
    </row>
    <row r="152" spans="1:37" ht="11.25" customHeight="1">
      <c r="A152" s="187"/>
      <c r="B152" s="207"/>
      <c r="C152" s="186"/>
      <c r="D152" s="186"/>
      <c r="E152" s="186"/>
      <c r="F152" s="186"/>
      <c r="G152" s="186"/>
      <c r="H152" s="208"/>
      <c r="I152" s="209"/>
      <c r="J152" s="208"/>
      <c r="K152" s="210"/>
      <c r="L152" s="186"/>
      <c r="M152" s="186"/>
      <c r="N152" s="211"/>
      <c r="O152" s="211"/>
      <c r="P152" s="212"/>
      <c r="Q152" s="213"/>
      <c r="R152" s="213"/>
      <c r="S152" s="213"/>
      <c r="T152" s="213"/>
      <c r="U152" s="186"/>
      <c r="V152" s="185"/>
      <c r="W152" s="185"/>
      <c r="X152" s="185"/>
      <c r="Y152" s="186"/>
      <c r="Z152" s="186"/>
      <c r="AA152" s="186"/>
      <c r="AB152" s="186"/>
      <c r="AC152" s="186"/>
      <c r="AD152" s="186"/>
      <c r="AE152" s="186"/>
      <c r="AF152" s="186"/>
      <c r="AG152" s="186"/>
      <c r="AH152" s="186"/>
      <c r="AI152" s="186"/>
      <c r="AJ152" s="186"/>
      <c r="AK152" s="186"/>
    </row>
    <row r="153" spans="1:37" ht="11.25" customHeight="1">
      <c r="A153" s="187"/>
      <c r="B153" s="207"/>
      <c r="C153" s="186"/>
      <c r="D153" s="186"/>
      <c r="E153" s="186"/>
      <c r="F153" s="186"/>
      <c r="G153" s="186"/>
      <c r="H153" s="208"/>
      <c r="I153" s="209"/>
      <c r="J153" s="208"/>
      <c r="K153" s="210"/>
      <c r="L153" s="186"/>
      <c r="M153" s="186"/>
      <c r="N153" s="211"/>
      <c r="O153" s="211"/>
      <c r="P153" s="212"/>
      <c r="Q153" s="213"/>
      <c r="R153" s="213"/>
      <c r="S153" s="213"/>
      <c r="T153" s="213"/>
      <c r="U153" s="186"/>
      <c r="V153" s="185"/>
      <c r="W153" s="185"/>
      <c r="X153" s="185"/>
      <c r="Y153" s="186"/>
      <c r="Z153" s="186"/>
      <c r="AA153" s="186"/>
      <c r="AB153" s="186"/>
      <c r="AC153" s="186"/>
      <c r="AD153" s="186"/>
      <c r="AE153" s="186"/>
      <c r="AF153" s="186"/>
      <c r="AG153" s="186"/>
      <c r="AH153" s="186"/>
      <c r="AI153" s="186"/>
      <c r="AJ153" s="186"/>
      <c r="AK153" s="186"/>
    </row>
    <row r="154" spans="1:37" ht="11.25" customHeight="1">
      <c r="A154" s="187"/>
      <c r="B154" s="207"/>
      <c r="C154" s="186"/>
      <c r="D154" s="186"/>
      <c r="E154" s="186"/>
      <c r="F154" s="186"/>
      <c r="G154" s="186"/>
      <c r="H154" s="208"/>
      <c r="I154" s="209"/>
      <c r="J154" s="208"/>
      <c r="K154" s="210"/>
      <c r="L154" s="186"/>
      <c r="M154" s="186"/>
      <c r="N154" s="211"/>
      <c r="O154" s="211"/>
      <c r="P154" s="212"/>
      <c r="Q154" s="213"/>
      <c r="R154" s="213"/>
      <c r="S154" s="213"/>
      <c r="T154" s="213"/>
      <c r="U154" s="186"/>
      <c r="V154" s="185"/>
      <c r="W154" s="185"/>
      <c r="X154" s="185"/>
      <c r="Y154" s="186"/>
      <c r="Z154" s="186"/>
      <c r="AA154" s="186"/>
      <c r="AB154" s="186"/>
      <c r="AC154" s="186"/>
      <c r="AD154" s="186"/>
      <c r="AE154" s="186"/>
      <c r="AF154" s="186"/>
      <c r="AG154" s="186"/>
      <c r="AH154" s="186"/>
      <c r="AI154" s="186"/>
      <c r="AJ154" s="186"/>
      <c r="AK154" s="186"/>
    </row>
    <row r="155" spans="1:37" ht="11.25" customHeight="1">
      <c r="A155" s="187"/>
      <c r="B155" s="207"/>
      <c r="C155" s="186"/>
      <c r="D155" s="186"/>
      <c r="E155" s="186"/>
      <c r="F155" s="186"/>
      <c r="G155" s="186"/>
      <c r="H155" s="208"/>
      <c r="I155" s="209"/>
      <c r="J155" s="208"/>
      <c r="K155" s="210"/>
      <c r="L155" s="186"/>
      <c r="M155" s="186"/>
      <c r="N155" s="211"/>
      <c r="O155" s="211"/>
      <c r="P155" s="212"/>
      <c r="Q155" s="213"/>
      <c r="R155" s="213"/>
      <c r="S155" s="213"/>
      <c r="T155" s="213"/>
      <c r="U155" s="186"/>
      <c r="V155" s="185"/>
      <c r="W155" s="185"/>
      <c r="X155" s="185"/>
      <c r="Y155" s="186"/>
      <c r="Z155" s="186"/>
      <c r="AA155" s="186"/>
      <c r="AB155" s="186"/>
      <c r="AC155" s="186"/>
      <c r="AD155" s="186"/>
      <c r="AE155" s="186"/>
      <c r="AF155" s="186"/>
      <c r="AG155" s="186"/>
      <c r="AH155" s="186"/>
      <c r="AI155" s="186"/>
      <c r="AJ155" s="186"/>
      <c r="AK155" s="186"/>
    </row>
    <row r="156" spans="1:37" ht="11.25" customHeight="1">
      <c r="A156" s="187"/>
      <c r="B156" s="207"/>
      <c r="C156" s="186"/>
      <c r="D156" s="186"/>
      <c r="E156" s="186"/>
      <c r="F156" s="186"/>
      <c r="G156" s="186"/>
      <c r="H156" s="208"/>
      <c r="I156" s="209"/>
      <c r="J156" s="208"/>
      <c r="K156" s="210"/>
      <c r="L156" s="186"/>
      <c r="M156" s="186"/>
      <c r="N156" s="211"/>
      <c r="O156" s="211"/>
      <c r="P156" s="212"/>
      <c r="Q156" s="213"/>
      <c r="R156" s="213"/>
      <c r="S156" s="213"/>
      <c r="T156" s="213"/>
      <c r="U156" s="186"/>
      <c r="V156" s="185"/>
      <c r="W156" s="185"/>
      <c r="X156" s="185"/>
      <c r="Y156" s="186"/>
      <c r="Z156" s="186"/>
      <c r="AA156" s="186"/>
      <c r="AB156" s="186"/>
      <c r="AC156" s="186"/>
      <c r="AD156" s="186"/>
      <c r="AE156" s="186"/>
      <c r="AF156" s="186"/>
      <c r="AG156" s="186"/>
      <c r="AH156" s="186"/>
      <c r="AI156" s="186"/>
      <c r="AJ156" s="186"/>
      <c r="AK156" s="186"/>
    </row>
    <row r="157" spans="1:37" ht="11.25" customHeight="1">
      <c r="A157" s="187"/>
      <c r="B157" s="207"/>
      <c r="C157" s="186"/>
      <c r="D157" s="186"/>
      <c r="E157" s="186"/>
      <c r="F157" s="186"/>
      <c r="G157" s="186"/>
      <c r="H157" s="208"/>
      <c r="I157" s="209"/>
      <c r="J157" s="208"/>
      <c r="K157" s="210"/>
      <c r="L157" s="186"/>
      <c r="M157" s="186"/>
      <c r="N157" s="211"/>
      <c r="O157" s="211"/>
      <c r="P157" s="212"/>
      <c r="Q157" s="213"/>
      <c r="R157" s="213"/>
      <c r="S157" s="213"/>
      <c r="T157" s="213"/>
      <c r="U157" s="186"/>
      <c r="V157" s="185"/>
      <c r="W157" s="185"/>
      <c r="X157" s="185"/>
      <c r="Y157" s="186"/>
      <c r="Z157" s="186"/>
      <c r="AA157" s="186"/>
      <c r="AB157" s="186"/>
      <c r="AC157" s="186"/>
      <c r="AD157" s="186"/>
      <c r="AE157" s="186"/>
      <c r="AF157" s="186"/>
      <c r="AG157" s="186"/>
      <c r="AH157" s="186"/>
      <c r="AI157" s="186"/>
      <c r="AJ157" s="186"/>
      <c r="AK157" s="186"/>
    </row>
    <row r="158" spans="1:37" ht="11.25" customHeight="1">
      <c r="A158" s="187"/>
      <c r="B158" s="207"/>
      <c r="C158" s="186"/>
      <c r="D158" s="186"/>
      <c r="E158" s="186"/>
      <c r="F158" s="186"/>
      <c r="G158" s="186"/>
      <c r="H158" s="208"/>
      <c r="I158" s="209"/>
      <c r="J158" s="208"/>
      <c r="K158" s="210"/>
      <c r="L158" s="186"/>
      <c r="M158" s="186"/>
      <c r="N158" s="211"/>
      <c r="O158" s="211"/>
      <c r="P158" s="212"/>
      <c r="Q158" s="213"/>
      <c r="R158" s="213"/>
      <c r="S158" s="213"/>
      <c r="T158" s="213"/>
      <c r="U158" s="186"/>
      <c r="V158" s="185"/>
      <c r="W158" s="185"/>
      <c r="X158" s="185"/>
      <c r="Y158" s="186"/>
      <c r="Z158" s="186"/>
      <c r="AA158" s="186"/>
      <c r="AB158" s="186"/>
      <c r="AC158" s="186"/>
      <c r="AD158" s="186"/>
      <c r="AE158" s="186"/>
      <c r="AF158" s="186"/>
      <c r="AG158" s="186"/>
      <c r="AH158" s="186"/>
      <c r="AI158" s="186"/>
      <c r="AJ158" s="186"/>
      <c r="AK158" s="186"/>
    </row>
    <row r="159" spans="1:37" ht="11.25" customHeight="1">
      <c r="A159" s="187"/>
      <c r="B159" s="207"/>
      <c r="C159" s="186"/>
      <c r="D159" s="186"/>
      <c r="E159" s="186"/>
      <c r="F159" s="186"/>
      <c r="G159" s="186"/>
      <c r="H159" s="208"/>
      <c r="I159" s="209"/>
      <c r="J159" s="208"/>
      <c r="K159" s="210"/>
      <c r="L159" s="186"/>
      <c r="M159" s="186"/>
      <c r="N159" s="211"/>
      <c r="O159" s="211"/>
      <c r="P159" s="212"/>
      <c r="Q159" s="213"/>
      <c r="R159" s="213"/>
      <c r="S159" s="213"/>
      <c r="T159" s="213"/>
      <c r="U159" s="186"/>
      <c r="V159" s="185"/>
      <c r="W159" s="185"/>
      <c r="X159" s="185"/>
      <c r="Y159" s="186"/>
      <c r="Z159" s="186"/>
      <c r="AA159" s="186"/>
      <c r="AB159" s="186"/>
      <c r="AC159" s="186"/>
      <c r="AD159" s="186"/>
      <c r="AE159" s="186"/>
      <c r="AF159" s="186"/>
      <c r="AG159" s="186"/>
      <c r="AH159" s="186"/>
      <c r="AI159" s="186"/>
      <c r="AJ159" s="186"/>
      <c r="AK159" s="186"/>
    </row>
    <row r="160" spans="1:37" ht="11.25" customHeight="1">
      <c r="A160" s="187"/>
      <c r="B160" s="207"/>
      <c r="C160" s="186"/>
      <c r="D160" s="186"/>
      <c r="E160" s="186"/>
      <c r="F160" s="186"/>
      <c r="G160" s="186"/>
      <c r="H160" s="208"/>
      <c r="I160" s="209"/>
      <c r="J160" s="208"/>
      <c r="K160" s="210"/>
      <c r="L160" s="186"/>
      <c r="M160" s="186"/>
      <c r="N160" s="211"/>
      <c r="O160" s="211"/>
      <c r="P160" s="212"/>
      <c r="Q160" s="213"/>
      <c r="R160" s="213"/>
      <c r="S160" s="213"/>
      <c r="T160" s="213"/>
      <c r="U160" s="186"/>
      <c r="V160" s="185"/>
      <c r="W160" s="185"/>
      <c r="X160" s="185"/>
      <c r="Y160" s="186"/>
      <c r="Z160" s="186"/>
      <c r="AA160" s="186"/>
      <c r="AB160" s="186"/>
      <c r="AC160" s="186"/>
      <c r="AD160" s="186"/>
      <c r="AE160" s="186"/>
      <c r="AF160" s="186"/>
      <c r="AG160" s="186"/>
      <c r="AH160" s="186"/>
      <c r="AI160" s="186"/>
      <c r="AJ160" s="186"/>
      <c r="AK160" s="186"/>
    </row>
    <row r="161" spans="1:37" ht="11.25" customHeight="1">
      <c r="A161" s="187"/>
      <c r="B161" s="207"/>
      <c r="C161" s="186"/>
      <c r="D161" s="186"/>
      <c r="E161" s="186"/>
      <c r="F161" s="186"/>
      <c r="G161" s="186"/>
      <c r="H161" s="208"/>
      <c r="I161" s="209"/>
      <c r="J161" s="208"/>
      <c r="K161" s="210"/>
      <c r="L161" s="186"/>
      <c r="M161" s="186"/>
      <c r="N161" s="211"/>
      <c r="O161" s="211"/>
      <c r="P161" s="212"/>
      <c r="Q161" s="213"/>
      <c r="R161" s="213"/>
      <c r="S161" s="213"/>
      <c r="T161" s="213"/>
      <c r="U161" s="186"/>
      <c r="V161" s="185"/>
      <c r="W161" s="185"/>
      <c r="X161" s="185"/>
      <c r="Y161" s="186"/>
      <c r="Z161" s="186"/>
      <c r="AA161" s="186"/>
      <c r="AB161" s="186"/>
      <c r="AC161" s="186"/>
      <c r="AD161" s="186"/>
      <c r="AE161" s="186"/>
      <c r="AF161" s="186"/>
      <c r="AG161" s="186"/>
      <c r="AH161" s="186"/>
      <c r="AI161" s="186"/>
      <c r="AJ161" s="186"/>
      <c r="AK161" s="186"/>
    </row>
    <row r="162" spans="1:37" ht="11.25" customHeight="1">
      <c r="A162" s="187"/>
      <c r="B162" s="207"/>
      <c r="C162" s="186"/>
      <c r="D162" s="186"/>
      <c r="E162" s="186"/>
      <c r="F162" s="186"/>
      <c r="G162" s="186"/>
      <c r="H162" s="208"/>
      <c r="I162" s="209"/>
      <c r="J162" s="208"/>
      <c r="K162" s="210"/>
      <c r="L162" s="186"/>
      <c r="M162" s="186"/>
      <c r="N162" s="211"/>
      <c r="O162" s="211"/>
      <c r="P162" s="212"/>
      <c r="Q162" s="213"/>
      <c r="R162" s="213"/>
      <c r="S162" s="213"/>
      <c r="T162" s="213"/>
      <c r="U162" s="186"/>
      <c r="V162" s="185"/>
      <c r="W162" s="185"/>
      <c r="X162" s="185"/>
      <c r="Y162" s="186"/>
      <c r="Z162" s="186"/>
      <c r="AA162" s="186"/>
      <c r="AB162" s="186"/>
      <c r="AC162" s="186"/>
      <c r="AD162" s="186"/>
      <c r="AE162" s="186"/>
      <c r="AF162" s="186"/>
      <c r="AG162" s="186"/>
      <c r="AH162" s="186"/>
      <c r="AI162" s="186"/>
      <c r="AJ162" s="186"/>
      <c r="AK162" s="186"/>
    </row>
    <row r="163" spans="1:37" ht="11.25" customHeight="1">
      <c r="A163" s="187"/>
      <c r="B163" s="207"/>
      <c r="C163" s="186"/>
      <c r="D163" s="186"/>
      <c r="E163" s="186"/>
      <c r="F163" s="186"/>
      <c r="G163" s="186"/>
      <c r="H163" s="208"/>
      <c r="I163" s="209"/>
      <c r="J163" s="208"/>
      <c r="K163" s="210"/>
      <c r="L163" s="186"/>
      <c r="M163" s="186"/>
      <c r="N163" s="211"/>
      <c r="O163" s="211"/>
      <c r="P163" s="212"/>
      <c r="Q163" s="213"/>
      <c r="R163" s="213"/>
      <c r="S163" s="213"/>
      <c r="T163" s="213"/>
      <c r="U163" s="186"/>
      <c r="V163" s="185"/>
      <c r="W163" s="185"/>
      <c r="X163" s="185"/>
      <c r="Y163" s="186"/>
      <c r="Z163" s="186"/>
      <c r="AA163" s="186"/>
      <c r="AB163" s="186"/>
      <c r="AC163" s="186"/>
      <c r="AD163" s="186"/>
      <c r="AE163" s="186"/>
      <c r="AF163" s="186"/>
      <c r="AG163" s="186"/>
      <c r="AH163" s="186"/>
      <c r="AI163" s="186"/>
      <c r="AJ163" s="186"/>
      <c r="AK163" s="186"/>
    </row>
    <row r="164" spans="1:37" ht="11.25" customHeight="1">
      <c r="A164" s="187"/>
      <c r="B164" s="207"/>
      <c r="C164" s="186"/>
      <c r="D164" s="186"/>
      <c r="E164" s="186"/>
      <c r="F164" s="186"/>
      <c r="G164" s="186"/>
      <c r="H164" s="208"/>
      <c r="I164" s="209"/>
      <c r="J164" s="208"/>
      <c r="K164" s="210"/>
      <c r="L164" s="186"/>
      <c r="M164" s="186"/>
      <c r="N164" s="211"/>
      <c r="O164" s="211"/>
      <c r="P164" s="212"/>
      <c r="Q164" s="213"/>
      <c r="R164" s="213"/>
      <c r="S164" s="213"/>
      <c r="T164" s="213"/>
      <c r="U164" s="186"/>
      <c r="V164" s="185"/>
      <c r="W164" s="185"/>
      <c r="X164" s="185"/>
      <c r="Y164" s="186"/>
      <c r="Z164" s="186"/>
      <c r="AA164" s="186"/>
      <c r="AB164" s="186"/>
      <c r="AC164" s="186"/>
      <c r="AD164" s="186"/>
      <c r="AE164" s="186"/>
      <c r="AF164" s="186"/>
      <c r="AG164" s="186"/>
      <c r="AH164" s="186"/>
      <c r="AI164" s="186"/>
      <c r="AJ164" s="186"/>
      <c r="AK164" s="186"/>
    </row>
    <row r="165" spans="1:37" ht="11.25" customHeight="1">
      <c r="A165" s="187"/>
      <c r="B165" s="207"/>
      <c r="C165" s="186"/>
      <c r="D165" s="186"/>
      <c r="E165" s="186"/>
      <c r="F165" s="186"/>
      <c r="G165" s="186"/>
      <c r="H165" s="208"/>
      <c r="I165" s="209"/>
      <c r="J165" s="208"/>
      <c r="K165" s="210"/>
      <c r="L165" s="186"/>
      <c r="M165" s="186"/>
      <c r="N165" s="211"/>
      <c r="O165" s="211"/>
      <c r="P165" s="212"/>
      <c r="Q165" s="213"/>
      <c r="R165" s="213"/>
      <c r="S165" s="213"/>
      <c r="T165" s="213"/>
      <c r="U165" s="186"/>
      <c r="V165" s="185"/>
      <c r="W165" s="185"/>
      <c r="X165" s="185"/>
      <c r="Y165" s="186"/>
      <c r="Z165" s="186"/>
      <c r="AA165" s="186"/>
      <c r="AB165" s="186"/>
      <c r="AC165" s="186"/>
      <c r="AD165" s="186"/>
      <c r="AE165" s="186"/>
      <c r="AF165" s="186"/>
      <c r="AG165" s="186"/>
      <c r="AH165" s="186"/>
      <c r="AI165" s="186"/>
      <c r="AJ165" s="186"/>
      <c r="AK165" s="186"/>
    </row>
    <row r="166" spans="1:37" ht="11.25" customHeight="1">
      <c r="A166" s="187"/>
      <c r="B166" s="207"/>
      <c r="C166" s="186"/>
      <c r="D166" s="186"/>
      <c r="E166" s="186"/>
      <c r="F166" s="186"/>
      <c r="G166" s="186"/>
      <c r="H166" s="208"/>
      <c r="I166" s="209"/>
      <c r="J166" s="208"/>
      <c r="K166" s="210"/>
      <c r="L166" s="186"/>
      <c r="M166" s="186"/>
      <c r="N166" s="211"/>
      <c r="O166" s="211"/>
      <c r="P166" s="212"/>
      <c r="Q166" s="213"/>
      <c r="R166" s="213"/>
      <c r="S166" s="213"/>
      <c r="T166" s="213"/>
      <c r="U166" s="186"/>
      <c r="V166" s="185"/>
      <c r="W166" s="185"/>
      <c r="X166" s="185"/>
      <c r="Y166" s="186"/>
      <c r="Z166" s="186"/>
      <c r="AA166" s="186"/>
      <c r="AB166" s="186"/>
      <c r="AC166" s="186"/>
      <c r="AD166" s="186"/>
      <c r="AE166" s="186"/>
      <c r="AF166" s="186"/>
      <c r="AG166" s="186"/>
      <c r="AH166" s="186"/>
      <c r="AI166" s="186"/>
      <c r="AJ166" s="186"/>
      <c r="AK166" s="186"/>
    </row>
    <row r="167" spans="1:37" ht="11.25" customHeight="1">
      <c r="A167" s="187"/>
      <c r="B167" s="207"/>
      <c r="C167" s="186"/>
      <c r="D167" s="186"/>
      <c r="E167" s="186"/>
      <c r="F167" s="186"/>
      <c r="G167" s="186"/>
      <c r="H167" s="208"/>
      <c r="I167" s="209"/>
      <c r="J167" s="208"/>
      <c r="K167" s="210"/>
      <c r="L167" s="186"/>
      <c r="M167" s="186"/>
      <c r="N167" s="211"/>
      <c r="O167" s="211"/>
      <c r="P167" s="212"/>
      <c r="Q167" s="213"/>
      <c r="R167" s="213"/>
      <c r="S167" s="213"/>
      <c r="T167" s="213"/>
      <c r="U167" s="186"/>
      <c r="V167" s="185"/>
      <c r="W167" s="185"/>
      <c r="X167" s="185"/>
      <c r="Y167" s="186"/>
      <c r="Z167" s="186"/>
      <c r="AA167" s="186"/>
      <c r="AB167" s="186"/>
      <c r="AC167" s="186"/>
      <c r="AD167" s="186"/>
      <c r="AE167" s="186"/>
      <c r="AF167" s="186"/>
      <c r="AG167" s="186"/>
      <c r="AH167" s="186"/>
      <c r="AI167" s="186"/>
      <c r="AJ167" s="186"/>
      <c r="AK167" s="186"/>
    </row>
    <row r="168" spans="1:37" ht="11.25" customHeight="1">
      <c r="A168" s="187"/>
      <c r="B168" s="207"/>
      <c r="C168" s="186"/>
      <c r="D168" s="186"/>
      <c r="E168" s="186"/>
      <c r="F168" s="186"/>
      <c r="G168" s="186"/>
      <c r="H168" s="208"/>
      <c r="I168" s="209"/>
      <c r="J168" s="208"/>
      <c r="K168" s="210"/>
      <c r="L168" s="186"/>
      <c r="M168" s="186"/>
      <c r="N168" s="211"/>
      <c r="O168" s="211"/>
      <c r="P168" s="212"/>
      <c r="Q168" s="213"/>
      <c r="R168" s="213"/>
      <c r="S168" s="213"/>
      <c r="T168" s="213"/>
      <c r="U168" s="186"/>
      <c r="V168" s="185"/>
      <c r="W168" s="185"/>
      <c r="X168" s="185"/>
      <c r="Y168" s="186"/>
      <c r="Z168" s="186"/>
      <c r="AA168" s="186"/>
      <c r="AB168" s="186"/>
      <c r="AC168" s="186"/>
      <c r="AD168" s="186"/>
      <c r="AE168" s="186"/>
      <c r="AF168" s="186"/>
      <c r="AG168" s="186"/>
      <c r="AH168" s="186"/>
      <c r="AI168" s="186"/>
      <c r="AJ168" s="186"/>
      <c r="AK168" s="186"/>
    </row>
    <row r="169" spans="1:37" ht="11.25" customHeight="1">
      <c r="A169" s="187"/>
      <c r="B169" s="207"/>
      <c r="C169" s="186"/>
      <c r="D169" s="186"/>
      <c r="E169" s="186"/>
      <c r="F169" s="186"/>
      <c r="G169" s="186"/>
      <c r="H169" s="208"/>
      <c r="I169" s="209"/>
      <c r="J169" s="208"/>
      <c r="K169" s="210"/>
      <c r="L169" s="186"/>
      <c r="M169" s="186"/>
      <c r="N169" s="211"/>
      <c r="O169" s="211"/>
      <c r="P169" s="212"/>
      <c r="Q169" s="213"/>
      <c r="R169" s="213"/>
      <c r="S169" s="213"/>
      <c r="T169" s="213"/>
      <c r="U169" s="186"/>
      <c r="V169" s="185"/>
      <c r="W169" s="185"/>
      <c r="X169" s="185"/>
      <c r="Y169" s="186"/>
      <c r="Z169" s="186"/>
      <c r="AA169" s="186"/>
      <c r="AB169" s="186"/>
      <c r="AC169" s="186"/>
      <c r="AD169" s="186"/>
      <c r="AE169" s="186"/>
      <c r="AF169" s="186"/>
      <c r="AG169" s="186"/>
      <c r="AH169" s="186"/>
      <c r="AI169" s="186"/>
      <c r="AJ169" s="186"/>
      <c r="AK169" s="186"/>
    </row>
    <row r="170" spans="1:37" ht="11.25" customHeight="1">
      <c r="A170" s="187"/>
      <c r="B170" s="207"/>
      <c r="C170" s="186"/>
      <c r="D170" s="186"/>
      <c r="E170" s="186"/>
      <c r="F170" s="186"/>
      <c r="G170" s="186"/>
      <c r="H170" s="208"/>
      <c r="I170" s="209"/>
      <c r="J170" s="208"/>
      <c r="K170" s="210"/>
      <c r="L170" s="186"/>
      <c r="M170" s="186"/>
      <c r="N170" s="211"/>
      <c r="O170" s="211"/>
      <c r="P170" s="212"/>
      <c r="Q170" s="213"/>
      <c r="R170" s="213"/>
      <c r="S170" s="213"/>
      <c r="T170" s="213"/>
      <c r="U170" s="186"/>
      <c r="V170" s="185"/>
      <c r="W170" s="185"/>
      <c r="X170" s="185"/>
      <c r="Y170" s="186"/>
      <c r="Z170" s="186"/>
      <c r="AA170" s="186"/>
      <c r="AB170" s="186"/>
      <c r="AC170" s="186"/>
      <c r="AD170" s="186"/>
      <c r="AE170" s="186"/>
      <c r="AF170" s="186"/>
      <c r="AG170" s="186"/>
      <c r="AH170" s="186"/>
      <c r="AI170" s="186"/>
      <c r="AJ170" s="186"/>
      <c r="AK170" s="186"/>
    </row>
    <row r="171" spans="1:37" ht="11.25" customHeight="1">
      <c r="A171" s="187"/>
      <c r="B171" s="207"/>
      <c r="C171" s="186"/>
      <c r="D171" s="186"/>
      <c r="E171" s="186"/>
      <c r="F171" s="186"/>
      <c r="G171" s="186"/>
      <c r="H171" s="208"/>
      <c r="I171" s="209"/>
      <c r="J171" s="208"/>
      <c r="K171" s="210"/>
      <c r="L171" s="186"/>
      <c r="M171" s="186"/>
      <c r="N171" s="211"/>
      <c r="O171" s="211"/>
      <c r="P171" s="212"/>
      <c r="Q171" s="213"/>
      <c r="R171" s="213"/>
      <c r="S171" s="213"/>
      <c r="T171" s="213"/>
      <c r="U171" s="186"/>
      <c r="V171" s="185"/>
      <c r="W171" s="185"/>
      <c r="X171" s="185"/>
      <c r="Y171" s="186"/>
      <c r="Z171" s="186"/>
      <c r="AA171" s="186"/>
      <c r="AB171" s="186"/>
      <c r="AC171" s="186"/>
      <c r="AD171" s="186"/>
      <c r="AE171" s="186"/>
      <c r="AF171" s="186"/>
      <c r="AG171" s="186"/>
      <c r="AH171" s="186"/>
      <c r="AI171" s="186"/>
      <c r="AJ171" s="186"/>
      <c r="AK171" s="186"/>
    </row>
    <row r="172" spans="1:37" ht="11.25" customHeight="1">
      <c r="A172" s="187"/>
      <c r="B172" s="207"/>
      <c r="C172" s="186"/>
      <c r="D172" s="186"/>
      <c r="E172" s="186"/>
      <c r="F172" s="186"/>
      <c r="G172" s="186"/>
      <c r="H172" s="208"/>
      <c r="I172" s="209"/>
      <c r="J172" s="208"/>
      <c r="K172" s="210"/>
      <c r="L172" s="186"/>
      <c r="M172" s="186"/>
      <c r="N172" s="211"/>
      <c r="O172" s="211"/>
      <c r="P172" s="212"/>
      <c r="Q172" s="213"/>
      <c r="R172" s="213"/>
      <c r="S172" s="213"/>
      <c r="T172" s="213"/>
      <c r="U172" s="186"/>
      <c r="V172" s="185"/>
      <c r="W172" s="185"/>
      <c r="X172" s="185"/>
      <c r="Y172" s="186"/>
      <c r="Z172" s="186"/>
      <c r="AA172" s="186"/>
      <c r="AB172" s="186"/>
      <c r="AC172" s="186"/>
      <c r="AD172" s="186"/>
      <c r="AE172" s="186"/>
      <c r="AF172" s="186"/>
      <c r="AG172" s="186"/>
      <c r="AH172" s="186"/>
      <c r="AI172" s="186"/>
      <c r="AJ172" s="186"/>
      <c r="AK172" s="186"/>
    </row>
    <row r="173" spans="1:37" ht="11.25" customHeight="1">
      <c r="A173" s="187"/>
      <c r="B173" s="207"/>
      <c r="C173" s="186"/>
      <c r="D173" s="186"/>
      <c r="E173" s="186"/>
      <c r="F173" s="186"/>
      <c r="G173" s="186"/>
      <c r="H173" s="208"/>
      <c r="I173" s="209"/>
      <c r="J173" s="208"/>
      <c r="K173" s="210"/>
      <c r="L173" s="186"/>
      <c r="M173" s="186"/>
      <c r="N173" s="211"/>
      <c r="O173" s="211"/>
      <c r="P173" s="212"/>
      <c r="Q173" s="213"/>
      <c r="R173" s="213"/>
      <c r="S173" s="213"/>
      <c r="T173" s="213"/>
      <c r="U173" s="186"/>
      <c r="V173" s="185"/>
      <c r="W173" s="185"/>
      <c r="X173" s="185"/>
      <c r="Y173" s="186"/>
      <c r="Z173" s="186"/>
      <c r="AA173" s="186"/>
      <c r="AB173" s="186"/>
      <c r="AC173" s="186"/>
      <c r="AD173" s="186"/>
      <c r="AE173" s="186"/>
      <c r="AF173" s="186"/>
      <c r="AG173" s="186"/>
      <c r="AH173" s="186"/>
      <c r="AI173" s="186"/>
      <c r="AJ173" s="186"/>
      <c r="AK173" s="186"/>
    </row>
    <row r="174" spans="1:37" ht="11.25" customHeight="1">
      <c r="A174" s="187"/>
      <c r="B174" s="207"/>
      <c r="C174" s="186"/>
      <c r="D174" s="186"/>
      <c r="E174" s="186"/>
      <c r="F174" s="186"/>
      <c r="G174" s="186"/>
      <c r="H174" s="208"/>
      <c r="I174" s="209"/>
      <c r="J174" s="208"/>
      <c r="K174" s="210"/>
      <c r="L174" s="186"/>
      <c r="M174" s="186"/>
      <c r="N174" s="211"/>
      <c r="O174" s="211"/>
      <c r="P174" s="212"/>
      <c r="Q174" s="213"/>
      <c r="R174" s="213"/>
      <c r="S174" s="213"/>
      <c r="T174" s="213"/>
      <c r="U174" s="186"/>
      <c r="V174" s="185"/>
      <c r="W174" s="185"/>
      <c r="X174" s="185"/>
      <c r="Y174" s="186"/>
      <c r="Z174" s="186"/>
      <c r="AA174" s="186"/>
      <c r="AB174" s="186"/>
      <c r="AC174" s="186"/>
      <c r="AD174" s="186"/>
      <c r="AE174" s="186"/>
      <c r="AF174" s="186"/>
      <c r="AG174" s="186"/>
      <c r="AH174" s="186"/>
      <c r="AI174" s="186"/>
      <c r="AJ174" s="186"/>
      <c r="AK174" s="186"/>
    </row>
    <row r="175" spans="1:37" ht="11.25" customHeight="1">
      <c r="A175" s="187"/>
      <c r="B175" s="207"/>
      <c r="C175" s="186"/>
      <c r="D175" s="186"/>
      <c r="E175" s="186"/>
      <c r="F175" s="186"/>
      <c r="G175" s="186"/>
      <c r="H175" s="208"/>
      <c r="I175" s="209"/>
      <c r="J175" s="208"/>
      <c r="K175" s="210"/>
      <c r="L175" s="186"/>
      <c r="M175" s="186"/>
      <c r="N175" s="211"/>
      <c r="O175" s="211"/>
      <c r="P175" s="212"/>
      <c r="Q175" s="213"/>
      <c r="R175" s="213"/>
      <c r="S175" s="213"/>
      <c r="T175" s="213"/>
      <c r="U175" s="186"/>
      <c r="V175" s="185"/>
      <c r="W175" s="185"/>
      <c r="X175" s="185"/>
      <c r="Y175" s="186"/>
      <c r="Z175" s="186"/>
      <c r="AA175" s="186"/>
      <c r="AB175" s="186"/>
      <c r="AC175" s="186"/>
      <c r="AD175" s="186"/>
      <c r="AE175" s="186"/>
      <c r="AF175" s="186"/>
      <c r="AG175" s="186"/>
      <c r="AH175" s="186"/>
      <c r="AI175" s="186"/>
      <c r="AJ175" s="186"/>
      <c r="AK175" s="186"/>
    </row>
    <row r="176" spans="1:37" ht="11.25" customHeight="1">
      <c r="A176" s="187"/>
      <c r="B176" s="207"/>
      <c r="C176" s="186"/>
      <c r="D176" s="186"/>
      <c r="E176" s="186"/>
      <c r="F176" s="186"/>
      <c r="G176" s="186"/>
      <c r="H176" s="208"/>
      <c r="I176" s="209"/>
      <c r="J176" s="208"/>
      <c r="K176" s="210"/>
      <c r="L176" s="186"/>
      <c r="M176" s="186"/>
      <c r="N176" s="211"/>
      <c r="O176" s="211"/>
      <c r="P176" s="212"/>
      <c r="Q176" s="213"/>
      <c r="R176" s="213"/>
      <c r="S176" s="213"/>
      <c r="T176" s="213"/>
      <c r="U176" s="186"/>
      <c r="V176" s="185"/>
      <c r="W176" s="185"/>
      <c r="X176" s="185"/>
      <c r="Y176" s="186"/>
      <c r="Z176" s="186"/>
      <c r="AA176" s="186"/>
      <c r="AB176" s="186"/>
      <c r="AC176" s="186"/>
      <c r="AD176" s="186"/>
      <c r="AE176" s="186"/>
      <c r="AF176" s="186"/>
      <c r="AG176" s="186"/>
      <c r="AH176" s="186"/>
      <c r="AI176" s="186"/>
      <c r="AJ176" s="186"/>
      <c r="AK176" s="186"/>
    </row>
    <row r="177" spans="1:37" ht="11.25" customHeight="1">
      <c r="A177" s="187"/>
      <c r="B177" s="207"/>
      <c r="C177" s="186"/>
      <c r="D177" s="186"/>
      <c r="E177" s="186"/>
      <c r="F177" s="186"/>
      <c r="G177" s="186"/>
      <c r="H177" s="208"/>
      <c r="I177" s="209"/>
      <c r="J177" s="208"/>
      <c r="K177" s="210"/>
      <c r="L177" s="186"/>
      <c r="M177" s="186"/>
      <c r="N177" s="211"/>
      <c r="O177" s="211"/>
      <c r="P177" s="212"/>
      <c r="Q177" s="213"/>
      <c r="R177" s="213"/>
      <c r="S177" s="213"/>
      <c r="T177" s="213"/>
      <c r="U177" s="186"/>
      <c r="V177" s="185"/>
      <c r="W177" s="185"/>
      <c r="X177" s="185"/>
      <c r="Y177" s="186"/>
      <c r="Z177" s="186"/>
      <c r="AA177" s="186"/>
      <c r="AB177" s="186"/>
      <c r="AC177" s="186"/>
      <c r="AD177" s="186"/>
      <c r="AE177" s="186"/>
      <c r="AF177" s="186"/>
      <c r="AG177" s="186"/>
      <c r="AH177" s="186"/>
      <c r="AI177" s="186"/>
      <c r="AJ177" s="186"/>
      <c r="AK177" s="186"/>
    </row>
    <row r="178" spans="1:37" ht="11.25" customHeight="1">
      <c r="A178" s="187"/>
      <c r="B178" s="207"/>
      <c r="C178" s="186"/>
      <c r="D178" s="186"/>
      <c r="E178" s="186"/>
      <c r="F178" s="186"/>
      <c r="G178" s="186"/>
      <c r="H178" s="208"/>
      <c r="I178" s="209"/>
      <c r="J178" s="208"/>
      <c r="K178" s="210"/>
      <c r="L178" s="186"/>
      <c r="M178" s="186"/>
      <c r="N178" s="211"/>
      <c r="O178" s="211"/>
      <c r="P178" s="212"/>
      <c r="Q178" s="213"/>
      <c r="R178" s="213"/>
      <c r="S178" s="213"/>
      <c r="T178" s="213"/>
      <c r="U178" s="186"/>
      <c r="V178" s="185"/>
      <c r="W178" s="185"/>
      <c r="X178" s="185"/>
      <c r="Y178" s="186"/>
      <c r="Z178" s="186"/>
      <c r="AA178" s="186"/>
      <c r="AB178" s="186"/>
      <c r="AC178" s="186"/>
      <c r="AD178" s="186"/>
      <c r="AE178" s="186"/>
      <c r="AF178" s="186"/>
      <c r="AG178" s="186"/>
      <c r="AH178" s="186"/>
      <c r="AI178" s="186"/>
      <c r="AJ178" s="186"/>
      <c r="AK178" s="186"/>
    </row>
    <row r="179" spans="1:37" ht="11.25" customHeight="1">
      <c r="A179" s="187"/>
      <c r="B179" s="207"/>
      <c r="C179" s="186"/>
      <c r="D179" s="186"/>
      <c r="E179" s="186"/>
      <c r="F179" s="186"/>
      <c r="G179" s="186"/>
      <c r="H179" s="208"/>
      <c r="I179" s="209"/>
      <c r="J179" s="208"/>
      <c r="K179" s="210"/>
      <c r="L179" s="186"/>
      <c r="M179" s="186"/>
      <c r="N179" s="211"/>
      <c r="O179" s="211"/>
      <c r="P179" s="212"/>
      <c r="Q179" s="213"/>
      <c r="R179" s="213"/>
      <c r="S179" s="213"/>
      <c r="T179" s="213"/>
      <c r="U179" s="186"/>
      <c r="V179" s="185"/>
      <c r="W179" s="185"/>
      <c r="X179" s="185"/>
      <c r="Y179" s="186"/>
      <c r="Z179" s="186"/>
      <c r="AA179" s="186"/>
      <c r="AB179" s="186"/>
      <c r="AC179" s="186"/>
      <c r="AD179" s="186"/>
      <c r="AE179" s="186"/>
      <c r="AF179" s="186"/>
      <c r="AG179" s="186"/>
      <c r="AH179" s="186"/>
      <c r="AI179" s="186"/>
      <c r="AJ179" s="186"/>
      <c r="AK179" s="186"/>
    </row>
    <row r="180" spans="1:37" ht="11.25" customHeight="1">
      <c r="A180" s="187"/>
      <c r="B180" s="207"/>
      <c r="C180" s="186"/>
      <c r="D180" s="186"/>
      <c r="E180" s="186"/>
      <c r="F180" s="186"/>
      <c r="G180" s="186"/>
      <c r="H180" s="208"/>
      <c r="I180" s="209"/>
      <c r="J180" s="208"/>
      <c r="K180" s="210"/>
      <c r="L180" s="186"/>
      <c r="M180" s="186"/>
      <c r="N180" s="211"/>
      <c r="O180" s="211"/>
      <c r="P180" s="212"/>
      <c r="Q180" s="213"/>
      <c r="R180" s="213"/>
      <c r="S180" s="213"/>
      <c r="T180" s="213"/>
      <c r="U180" s="186"/>
      <c r="V180" s="185"/>
      <c r="W180" s="185"/>
      <c r="X180" s="185"/>
      <c r="Y180" s="186"/>
      <c r="Z180" s="186"/>
      <c r="AA180" s="186"/>
      <c r="AB180" s="186"/>
      <c r="AC180" s="186"/>
      <c r="AD180" s="186"/>
      <c r="AE180" s="186"/>
      <c r="AF180" s="186"/>
      <c r="AG180" s="186"/>
      <c r="AH180" s="186"/>
      <c r="AI180" s="186"/>
      <c r="AJ180" s="186"/>
      <c r="AK180" s="186"/>
    </row>
    <row r="181" spans="1:37" ht="11.25" customHeight="1">
      <c r="A181" s="187"/>
      <c r="B181" s="207"/>
      <c r="C181" s="186"/>
      <c r="D181" s="186"/>
      <c r="E181" s="186"/>
      <c r="F181" s="186"/>
      <c r="G181" s="186"/>
      <c r="H181" s="208"/>
      <c r="I181" s="209"/>
      <c r="J181" s="208"/>
      <c r="K181" s="210"/>
      <c r="L181" s="186"/>
      <c r="M181" s="186"/>
      <c r="N181" s="211"/>
      <c r="O181" s="211"/>
      <c r="P181" s="212"/>
      <c r="Q181" s="213"/>
      <c r="R181" s="213"/>
      <c r="S181" s="213"/>
      <c r="T181" s="213"/>
      <c r="U181" s="186"/>
      <c r="V181" s="185"/>
      <c r="W181" s="185"/>
      <c r="X181" s="185"/>
      <c r="Y181" s="186"/>
      <c r="Z181" s="186"/>
      <c r="AA181" s="186"/>
      <c r="AB181" s="186"/>
      <c r="AC181" s="186"/>
      <c r="AD181" s="186"/>
      <c r="AE181" s="186"/>
      <c r="AF181" s="186"/>
      <c r="AG181" s="186"/>
      <c r="AH181" s="186"/>
      <c r="AI181" s="186"/>
      <c r="AJ181" s="186"/>
      <c r="AK181" s="186"/>
    </row>
    <row r="182" spans="1:37" ht="11.25" customHeight="1">
      <c r="A182" s="187"/>
      <c r="B182" s="207"/>
      <c r="C182" s="186"/>
      <c r="D182" s="186"/>
      <c r="E182" s="186"/>
      <c r="F182" s="186"/>
      <c r="G182" s="186"/>
      <c r="H182" s="208"/>
      <c r="I182" s="209"/>
      <c r="J182" s="208"/>
      <c r="K182" s="210"/>
      <c r="L182" s="186"/>
      <c r="M182" s="186"/>
      <c r="N182" s="211"/>
      <c r="O182" s="211"/>
      <c r="P182" s="212"/>
      <c r="Q182" s="213"/>
      <c r="R182" s="213"/>
      <c r="S182" s="213"/>
      <c r="T182" s="213"/>
      <c r="U182" s="186"/>
      <c r="V182" s="185"/>
      <c r="W182" s="185"/>
      <c r="X182" s="185"/>
      <c r="Y182" s="186"/>
      <c r="Z182" s="186"/>
      <c r="AA182" s="186"/>
      <c r="AB182" s="186"/>
      <c r="AC182" s="186"/>
      <c r="AD182" s="186"/>
      <c r="AE182" s="186"/>
      <c r="AF182" s="186"/>
      <c r="AG182" s="186"/>
      <c r="AH182" s="186"/>
      <c r="AI182" s="186"/>
      <c r="AJ182" s="186"/>
      <c r="AK182" s="186"/>
    </row>
    <row r="183" spans="1:37" ht="11.25" customHeight="1">
      <c r="A183" s="187"/>
      <c r="B183" s="207"/>
      <c r="C183" s="186"/>
      <c r="D183" s="186"/>
      <c r="E183" s="186"/>
      <c r="F183" s="186"/>
      <c r="G183" s="186"/>
      <c r="H183" s="208"/>
      <c r="I183" s="209"/>
      <c r="J183" s="208"/>
      <c r="K183" s="210"/>
      <c r="L183" s="186"/>
      <c r="M183" s="186"/>
      <c r="N183" s="211"/>
      <c r="O183" s="211"/>
      <c r="P183" s="212"/>
      <c r="Q183" s="213"/>
      <c r="R183" s="213"/>
      <c r="S183" s="213"/>
      <c r="T183" s="213"/>
      <c r="U183" s="186"/>
      <c r="V183" s="185"/>
      <c r="W183" s="185"/>
      <c r="X183" s="185"/>
      <c r="Y183" s="186"/>
      <c r="Z183" s="186"/>
      <c r="AA183" s="186"/>
      <c r="AB183" s="186"/>
      <c r="AC183" s="186"/>
      <c r="AD183" s="186"/>
      <c r="AE183" s="186"/>
      <c r="AF183" s="186"/>
      <c r="AG183" s="186"/>
      <c r="AH183" s="186"/>
      <c r="AI183" s="186"/>
      <c r="AJ183" s="186"/>
      <c r="AK183" s="186"/>
    </row>
    <row r="184" spans="1:37" ht="11.25" customHeight="1">
      <c r="A184" s="187"/>
      <c r="B184" s="207"/>
      <c r="C184" s="186"/>
      <c r="D184" s="186"/>
      <c r="E184" s="186"/>
      <c r="F184" s="186"/>
      <c r="G184" s="186"/>
      <c r="H184" s="208"/>
      <c r="I184" s="209"/>
      <c r="J184" s="208"/>
      <c r="K184" s="210"/>
      <c r="L184" s="186"/>
      <c r="M184" s="186"/>
      <c r="N184" s="211"/>
      <c r="O184" s="211"/>
      <c r="P184" s="212"/>
      <c r="Q184" s="213"/>
      <c r="R184" s="213"/>
      <c r="S184" s="213"/>
      <c r="T184" s="213"/>
      <c r="U184" s="186"/>
      <c r="V184" s="185"/>
      <c r="W184" s="185"/>
      <c r="X184" s="185"/>
      <c r="Y184" s="186"/>
      <c r="Z184" s="186"/>
      <c r="AA184" s="186"/>
      <c r="AB184" s="186"/>
      <c r="AC184" s="186"/>
      <c r="AD184" s="186"/>
      <c r="AE184" s="186"/>
      <c r="AF184" s="186"/>
      <c r="AG184" s="186"/>
      <c r="AH184" s="186"/>
      <c r="AI184" s="186"/>
      <c r="AJ184" s="186"/>
      <c r="AK184" s="186"/>
    </row>
    <row r="185" spans="1:37" ht="11.25" customHeight="1">
      <c r="A185" s="187"/>
      <c r="B185" s="207"/>
      <c r="C185" s="186"/>
      <c r="D185" s="186"/>
      <c r="E185" s="186"/>
      <c r="F185" s="186"/>
      <c r="G185" s="186"/>
      <c r="H185" s="208"/>
      <c r="I185" s="209"/>
      <c r="J185" s="208"/>
      <c r="K185" s="210"/>
      <c r="L185" s="186"/>
      <c r="M185" s="186"/>
      <c r="N185" s="211"/>
      <c r="O185" s="211"/>
      <c r="P185" s="212"/>
      <c r="Q185" s="213"/>
      <c r="R185" s="213"/>
      <c r="S185" s="213"/>
      <c r="T185" s="213"/>
      <c r="U185" s="186"/>
      <c r="V185" s="185"/>
      <c r="W185" s="185"/>
      <c r="X185" s="185"/>
      <c r="Y185" s="186"/>
      <c r="Z185" s="186"/>
      <c r="AA185" s="186"/>
      <c r="AB185" s="186"/>
      <c r="AC185" s="186"/>
      <c r="AD185" s="186"/>
      <c r="AE185" s="186"/>
      <c r="AF185" s="186"/>
      <c r="AG185" s="186"/>
      <c r="AH185" s="186"/>
      <c r="AI185" s="186"/>
      <c r="AJ185" s="186"/>
      <c r="AK185" s="186"/>
    </row>
    <row r="186" spans="1:37" ht="11.25" customHeight="1">
      <c r="A186" s="187"/>
      <c r="B186" s="207"/>
      <c r="C186" s="186"/>
      <c r="D186" s="186"/>
      <c r="E186" s="186"/>
      <c r="F186" s="186"/>
      <c r="G186" s="186"/>
      <c r="H186" s="208"/>
      <c r="I186" s="209"/>
      <c r="J186" s="208"/>
      <c r="K186" s="210"/>
      <c r="L186" s="186"/>
      <c r="M186" s="186"/>
      <c r="N186" s="211"/>
      <c r="O186" s="211"/>
      <c r="P186" s="212"/>
      <c r="Q186" s="213"/>
      <c r="R186" s="213"/>
      <c r="S186" s="213"/>
      <c r="T186" s="213"/>
      <c r="U186" s="186"/>
      <c r="V186" s="185"/>
      <c r="W186" s="185"/>
      <c r="X186" s="185"/>
      <c r="Y186" s="186"/>
      <c r="Z186" s="186"/>
      <c r="AA186" s="186"/>
      <c r="AB186" s="186"/>
      <c r="AC186" s="186"/>
      <c r="AD186" s="186"/>
      <c r="AE186" s="186"/>
      <c r="AF186" s="186"/>
      <c r="AG186" s="186"/>
      <c r="AH186" s="186"/>
      <c r="AI186" s="186"/>
      <c r="AJ186" s="186"/>
      <c r="AK186" s="186"/>
    </row>
    <row r="187" spans="1:37" ht="11.25" customHeight="1">
      <c r="A187" s="187"/>
      <c r="B187" s="207"/>
      <c r="C187" s="186"/>
      <c r="D187" s="186"/>
      <c r="E187" s="186"/>
      <c r="F187" s="186"/>
      <c r="G187" s="186"/>
      <c r="H187" s="208"/>
      <c r="I187" s="209"/>
      <c r="J187" s="208"/>
      <c r="K187" s="210"/>
      <c r="L187" s="186"/>
      <c r="M187" s="186"/>
      <c r="N187" s="211"/>
      <c r="O187" s="211"/>
      <c r="P187" s="212"/>
      <c r="Q187" s="213"/>
      <c r="R187" s="213"/>
      <c r="S187" s="213"/>
      <c r="T187" s="213"/>
      <c r="U187" s="186"/>
      <c r="V187" s="185"/>
      <c r="W187" s="185"/>
      <c r="X187" s="185"/>
      <c r="Y187" s="186"/>
      <c r="Z187" s="186"/>
      <c r="AA187" s="186"/>
      <c r="AB187" s="186"/>
      <c r="AC187" s="186"/>
      <c r="AD187" s="186"/>
      <c r="AE187" s="186"/>
      <c r="AF187" s="186"/>
      <c r="AG187" s="186"/>
      <c r="AH187" s="186"/>
      <c r="AI187" s="186"/>
      <c r="AJ187" s="186"/>
      <c r="AK187" s="186"/>
    </row>
    <row r="188" spans="1:37" ht="11.25" customHeight="1">
      <c r="A188" s="187"/>
      <c r="B188" s="207"/>
      <c r="C188" s="186"/>
      <c r="D188" s="186"/>
      <c r="E188" s="186"/>
      <c r="F188" s="186"/>
      <c r="G188" s="186"/>
      <c r="H188" s="208"/>
      <c r="I188" s="209"/>
      <c r="J188" s="208"/>
      <c r="K188" s="210"/>
      <c r="L188" s="186"/>
      <c r="M188" s="186"/>
      <c r="N188" s="211"/>
      <c r="O188" s="211"/>
      <c r="P188" s="212"/>
      <c r="Q188" s="213"/>
      <c r="R188" s="213"/>
      <c r="S188" s="213"/>
      <c r="T188" s="213"/>
      <c r="U188" s="186"/>
      <c r="V188" s="185"/>
      <c r="W188" s="185"/>
      <c r="X188" s="185"/>
      <c r="Y188" s="186"/>
      <c r="Z188" s="186"/>
      <c r="AA188" s="186"/>
      <c r="AB188" s="186"/>
      <c r="AC188" s="186"/>
      <c r="AD188" s="186"/>
      <c r="AE188" s="186"/>
      <c r="AF188" s="186"/>
      <c r="AG188" s="186"/>
      <c r="AH188" s="186"/>
      <c r="AI188" s="186"/>
      <c r="AJ188" s="186"/>
      <c r="AK188" s="186"/>
    </row>
    <row r="189" spans="1:37" ht="11.25" customHeight="1">
      <c r="A189" s="187"/>
      <c r="B189" s="207"/>
      <c r="C189" s="186"/>
      <c r="D189" s="186"/>
      <c r="E189" s="186"/>
      <c r="F189" s="186"/>
      <c r="G189" s="186"/>
      <c r="H189" s="208"/>
      <c r="I189" s="209"/>
      <c r="J189" s="208"/>
      <c r="K189" s="210"/>
      <c r="L189" s="186"/>
      <c r="M189" s="186"/>
      <c r="N189" s="211"/>
      <c r="O189" s="211"/>
      <c r="P189" s="212"/>
      <c r="Q189" s="213"/>
      <c r="R189" s="213"/>
      <c r="S189" s="213"/>
      <c r="T189" s="213"/>
      <c r="U189" s="186"/>
      <c r="V189" s="185"/>
      <c r="W189" s="185"/>
      <c r="X189" s="185"/>
      <c r="Y189" s="186"/>
      <c r="Z189" s="186"/>
      <c r="AA189" s="186"/>
      <c r="AB189" s="186"/>
      <c r="AC189" s="186"/>
      <c r="AD189" s="186"/>
      <c r="AE189" s="186"/>
      <c r="AF189" s="186"/>
      <c r="AG189" s="186"/>
      <c r="AH189" s="186"/>
      <c r="AI189" s="186"/>
      <c r="AJ189" s="186"/>
      <c r="AK189" s="186"/>
    </row>
    <row r="190" spans="1:37" ht="11.25" customHeight="1">
      <c r="A190" s="187"/>
      <c r="B190" s="207"/>
      <c r="C190" s="186"/>
      <c r="D190" s="186"/>
      <c r="E190" s="186"/>
      <c r="F190" s="186"/>
      <c r="G190" s="186"/>
      <c r="H190" s="208"/>
      <c r="I190" s="209"/>
      <c r="J190" s="208"/>
      <c r="K190" s="210"/>
      <c r="L190" s="186"/>
      <c r="M190" s="186"/>
      <c r="N190" s="211"/>
      <c r="O190" s="211"/>
      <c r="P190" s="212"/>
      <c r="Q190" s="213"/>
      <c r="R190" s="213"/>
      <c r="S190" s="213"/>
      <c r="T190" s="213"/>
      <c r="U190" s="186"/>
      <c r="V190" s="185"/>
      <c r="W190" s="185"/>
      <c r="X190" s="185"/>
      <c r="Y190" s="186"/>
      <c r="Z190" s="186"/>
      <c r="AA190" s="186"/>
      <c r="AB190" s="186"/>
      <c r="AC190" s="186"/>
      <c r="AD190" s="186"/>
      <c r="AE190" s="186"/>
      <c r="AF190" s="186"/>
      <c r="AG190" s="186"/>
      <c r="AH190" s="186"/>
      <c r="AI190" s="186"/>
      <c r="AJ190" s="186"/>
      <c r="AK190" s="186"/>
    </row>
    <row r="191" spans="1:37" ht="11.25" customHeight="1">
      <c r="A191" s="187"/>
      <c r="B191" s="207"/>
      <c r="C191" s="186"/>
      <c r="D191" s="186"/>
      <c r="E191" s="186"/>
      <c r="F191" s="186"/>
      <c r="G191" s="186"/>
      <c r="H191" s="208"/>
      <c r="I191" s="209"/>
      <c r="J191" s="208"/>
      <c r="K191" s="210"/>
      <c r="L191" s="186"/>
      <c r="M191" s="186"/>
      <c r="N191" s="211"/>
      <c r="O191" s="211"/>
      <c r="P191" s="212"/>
      <c r="Q191" s="213"/>
      <c r="R191" s="213"/>
      <c r="S191" s="213"/>
      <c r="T191" s="213"/>
      <c r="U191" s="186"/>
      <c r="V191" s="185"/>
      <c r="W191" s="185"/>
      <c r="X191" s="185"/>
      <c r="Y191" s="186"/>
      <c r="Z191" s="186"/>
      <c r="AA191" s="186"/>
      <c r="AB191" s="186"/>
      <c r="AC191" s="186"/>
      <c r="AD191" s="186"/>
      <c r="AE191" s="186"/>
      <c r="AF191" s="186"/>
      <c r="AG191" s="186"/>
      <c r="AH191" s="186"/>
      <c r="AI191" s="186"/>
      <c r="AJ191" s="186"/>
      <c r="AK191" s="186"/>
    </row>
    <row r="192" spans="1:37" ht="11.25" customHeight="1">
      <c r="A192" s="187"/>
      <c r="B192" s="207"/>
      <c r="C192" s="186"/>
      <c r="D192" s="186"/>
      <c r="E192" s="186"/>
      <c r="F192" s="186"/>
      <c r="G192" s="186"/>
      <c r="H192" s="208"/>
      <c r="I192" s="209"/>
      <c r="J192" s="208"/>
      <c r="K192" s="210"/>
      <c r="L192" s="186"/>
      <c r="M192" s="186"/>
      <c r="N192" s="211"/>
      <c r="O192" s="211"/>
      <c r="P192" s="212"/>
      <c r="Q192" s="213"/>
      <c r="R192" s="213"/>
      <c r="S192" s="213"/>
      <c r="T192" s="213"/>
      <c r="U192" s="186"/>
      <c r="V192" s="185"/>
      <c r="W192" s="185"/>
      <c r="X192" s="185"/>
      <c r="Y192" s="186"/>
      <c r="Z192" s="186"/>
      <c r="AA192" s="186"/>
      <c r="AB192" s="186"/>
      <c r="AC192" s="186"/>
      <c r="AD192" s="186"/>
      <c r="AE192" s="186"/>
      <c r="AF192" s="186"/>
      <c r="AG192" s="186"/>
      <c r="AH192" s="186"/>
      <c r="AI192" s="186"/>
      <c r="AJ192" s="186"/>
      <c r="AK192" s="186"/>
    </row>
    <row r="193" spans="1:37" ht="11.25" customHeight="1">
      <c r="A193" s="187"/>
      <c r="B193" s="207"/>
      <c r="C193" s="186"/>
      <c r="D193" s="186"/>
      <c r="E193" s="186"/>
      <c r="F193" s="186"/>
      <c r="G193" s="186"/>
      <c r="H193" s="208"/>
      <c r="I193" s="209"/>
      <c r="J193" s="208"/>
      <c r="K193" s="210"/>
      <c r="L193" s="186"/>
      <c r="M193" s="186"/>
      <c r="N193" s="211"/>
      <c r="O193" s="211"/>
      <c r="P193" s="212"/>
      <c r="Q193" s="213"/>
      <c r="R193" s="213"/>
      <c r="S193" s="213"/>
      <c r="T193" s="213"/>
      <c r="U193" s="186"/>
      <c r="V193" s="185"/>
      <c r="W193" s="185"/>
      <c r="X193" s="185"/>
      <c r="Y193" s="186"/>
      <c r="Z193" s="186"/>
      <c r="AA193" s="186"/>
      <c r="AB193" s="186"/>
      <c r="AC193" s="186"/>
      <c r="AD193" s="186"/>
      <c r="AE193" s="186"/>
      <c r="AF193" s="186"/>
      <c r="AG193" s="186"/>
      <c r="AH193" s="186"/>
      <c r="AI193" s="186"/>
      <c r="AJ193" s="186"/>
      <c r="AK193" s="186"/>
    </row>
    <row r="194" spans="1:37" ht="11.25" customHeight="1">
      <c r="A194" s="187"/>
      <c r="B194" s="207"/>
      <c r="C194" s="186"/>
      <c r="D194" s="186"/>
      <c r="E194" s="186"/>
      <c r="F194" s="186"/>
      <c r="G194" s="186"/>
      <c r="H194" s="208"/>
      <c r="I194" s="209"/>
      <c r="J194" s="208"/>
      <c r="K194" s="210"/>
      <c r="L194" s="186"/>
      <c r="M194" s="186"/>
      <c r="N194" s="211"/>
      <c r="O194" s="211"/>
      <c r="P194" s="212"/>
      <c r="Q194" s="213"/>
      <c r="R194" s="213"/>
      <c r="S194" s="213"/>
      <c r="T194" s="213"/>
      <c r="U194" s="186"/>
      <c r="V194" s="185"/>
      <c r="W194" s="185"/>
      <c r="X194" s="185"/>
      <c r="Y194" s="186"/>
      <c r="Z194" s="186"/>
      <c r="AA194" s="186"/>
      <c r="AB194" s="186"/>
      <c r="AC194" s="186"/>
      <c r="AD194" s="186"/>
      <c r="AE194" s="186"/>
      <c r="AF194" s="186"/>
      <c r="AG194" s="186"/>
      <c r="AH194" s="186"/>
      <c r="AI194" s="186"/>
      <c r="AJ194" s="186"/>
      <c r="AK194" s="186"/>
    </row>
    <row r="195" spans="1:37" ht="11.25" customHeight="1">
      <c r="A195" s="187"/>
      <c r="B195" s="207"/>
      <c r="C195" s="186"/>
      <c r="D195" s="186"/>
      <c r="E195" s="186"/>
      <c r="F195" s="186"/>
      <c r="G195" s="186"/>
      <c r="H195" s="208"/>
      <c r="I195" s="209"/>
      <c r="J195" s="208"/>
      <c r="K195" s="210"/>
      <c r="L195" s="186"/>
      <c r="M195" s="186"/>
      <c r="N195" s="211"/>
      <c r="O195" s="211"/>
      <c r="P195" s="212"/>
      <c r="Q195" s="213"/>
      <c r="R195" s="213"/>
      <c r="S195" s="213"/>
      <c r="T195" s="213"/>
      <c r="U195" s="186"/>
      <c r="V195" s="185"/>
      <c r="W195" s="185"/>
      <c r="X195" s="185"/>
      <c r="Y195" s="186"/>
      <c r="Z195" s="186"/>
      <c r="AA195" s="186"/>
      <c r="AB195" s="186"/>
      <c r="AC195" s="186"/>
      <c r="AD195" s="186"/>
      <c r="AE195" s="186"/>
      <c r="AF195" s="186"/>
      <c r="AG195" s="186"/>
      <c r="AH195" s="186"/>
      <c r="AI195" s="186"/>
      <c r="AJ195" s="186"/>
      <c r="AK195" s="186"/>
    </row>
    <row r="196" spans="1:37" ht="11.25" customHeight="1">
      <c r="A196" s="187"/>
      <c r="B196" s="207"/>
      <c r="C196" s="186"/>
      <c r="D196" s="186"/>
      <c r="E196" s="186"/>
      <c r="F196" s="186"/>
      <c r="G196" s="186"/>
      <c r="H196" s="208"/>
      <c r="I196" s="209"/>
      <c r="J196" s="208"/>
      <c r="K196" s="210"/>
      <c r="L196" s="186"/>
      <c r="M196" s="186"/>
      <c r="N196" s="211"/>
      <c r="O196" s="211"/>
      <c r="P196" s="212"/>
      <c r="Q196" s="213"/>
      <c r="R196" s="213"/>
      <c r="S196" s="213"/>
      <c r="T196" s="213"/>
      <c r="U196" s="186"/>
      <c r="V196" s="185"/>
      <c r="W196" s="185"/>
      <c r="X196" s="185"/>
      <c r="Y196" s="186"/>
      <c r="Z196" s="186"/>
      <c r="AA196" s="186"/>
      <c r="AB196" s="186"/>
      <c r="AC196" s="186"/>
      <c r="AD196" s="186"/>
      <c r="AE196" s="186"/>
      <c r="AF196" s="186"/>
      <c r="AG196" s="186"/>
      <c r="AH196" s="186"/>
      <c r="AI196" s="186"/>
      <c r="AJ196" s="186"/>
      <c r="AK196" s="186"/>
    </row>
    <row r="197" spans="1:37" ht="11.25" customHeight="1">
      <c r="A197" s="187"/>
      <c r="B197" s="207"/>
      <c r="C197" s="186"/>
      <c r="D197" s="186"/>
      <c r="E197" s="186"/>
      <c r="F197" s="186"/>
      <c r="G197" s="186"/>
      <c r="H197" s="208"/>
      <c r="I197" s="209"/>
      <c r="J197" s="208"/>
      <c r="K197" s="210"/>
      <c r="L197" s="186"/>
      <c r="M197" s="186"/>
      <c r="N197" s="211"/>
      <c r="O197" s="211"/>
      <c r="P197" s="212"/>
      <c r="Q197" s="213"/>
      <c r="R197" s="213"/>
      <c r="S197" s="213"/>
      <c r="T197" s="213"/>
      <c r="U197" s="186"/>
      <c r="V197" s="185"/>
      <c r="W197" s="185"/>
      <c r="X197" s="185"/>
      <c r="Y197" s="186"/>
      <c r="Z197" s="186"/>
      <c r="AA197" s="186"/>
      <c r="AB197" s="186"/>
      <c r="AC197" s="186"/>
      <c r="AD197" s="186"/>
      <c r="AE197" s="186"/>
      <c r="AF197" s="186"/>
      <c r="AG197" s="186"/>
      <c r="AH197" s="186"/>
      <c r="AI197" s="186"/>
      <c r="AJ197" s="186"/>
      <c r="AK197" s="186"/>
    </row>
    <row r="198" spans="1:37" ht="11.25" customHeight="1">
      <c r="A198" s="187"/>
      <c r="B198" s="207"/>
      <c r="C198" s="186"/>
      <c r="D198" s="186"/>
      <c r="E198" s="186"/>
      <c r="F198" s="186"/>
      <c r="G198" s="186"/>
      <c r="H198" s="208"/>
      <c r="I198" s="209"/>
      <c r="J198" s="208"/>
      <c r="K198" s="210"/>
      <c r="L198" s="186"/>
      <c r="M198" s="186"/>
      <c r="N198" s="211"/>
      <c r="O198" s="211"/>
      <c r="P198" s="212"/>
      <c r="Q198" s="213"/>
      <c r="R198" s="213"/>
      <c r="S198" s="213"/>
      <c r="T198" s="213"/>
      <c r="U198" s="186"/>
      <c r="V198" s="185"/>
      <c r="W198" s="185"/>
      <c r="X198" s="185"/>
      <c r="Y198" s="186"/>
      <c r="Z198" s="186"/>
      <c r="AA198" s="186"/>
      <c r="AB198" s="186"/>
      <c r="AC198" s="186"/>
      <c r="AD198" s="186"/>
      <c r="AE198" s="186"/>
      <c r="AF198" s="186"/>
      <c r="AG198" s="186"/>
      <c r="AH198" s="186"/>
      <c r="AI198" s="186"/>
      <c r="AJ198" s="186"/>
      <c r="AK198" s="186"/>
    </row>
    <row r="199" spans="1:37" ht="11.25" customHeight="1">
      <c r="A199" s="187"/>
      <c r="B199" s="207"/>
      <c r="C199" s="186"/>
      <c r="D199" s="186"/>
      <c r="E199" s="186"/>
      <c r="F199" s="186"/>
      <c r="G199" s="186"/>
      <c r="H199" s="208"/>
      <c r="I199" s="209"/>
      <c r="J199" s="208"/>
      <c r="K199" s="210"/>
      <c r="L199" s="186"/>
      <c r="M199" s="186"/>
      <c r="N199" s="211"/>
      <c r="O199" s="211"/>
      <c r="P199" s="212"/>
      <c r="Q199" s="213"/>
      <c r="R199" s="213"/>
      <c r="S199" s="213"/>
      <c r="T199" s="213"/>
      <c r="U199" s="186"/>
      <c r="V199" s="185"/>
      <c r="W199" s="185"/>
      <c r="X199" s="185"/>
      <c r="Y199" s="186"/>
      <c r="Z199" s="186"/>
      <c r="AA199" s="186"/>
      <c r="AB199" s="186"/>
      <c r="AC199" s="186"/>
      <c r="AD199" s="186"/>
      <c r="AE199" s="186"/>
      <c r="AF199" s="186"/>
      <c r="AG199" s="186"/>
      <c r="AH199" s="186"/>
      <c r="AI199" s="186"/>
      <c r="AJ199" s="186"/>
      <c r="AK199" s="186"/>
    </row>
    <row r="200" spans="1:37" ht="11.25" customHeight="1">
      <c r="A200" s="187"/>
      <c r="B200" s="207"/>
      <c r="C200" s="186"/>
      <c r="D200" s="186"/>
      <c r="E200" s="186"/>
      <c r="F200" s="186"/>
      <c r="G200" s="186"/>
      <c r="H200" s="208"/>
      <c r="I200" s="209"/>
      <c r="J200" s="208"/>
      <c r="K200" s="210"/>
      <c r="L200" s="186"/>
      <c r="M200" s="186"/>
      <c r="N200" s="211"/>
      <c r="O200" s="211"/>
      <c r="P200" s="212"/>
      <c r="Q200" s="213"/>
      <c r="R200" s="213"/>
      <c r="S200" s="213"/>
      <c r="T200" s="213"/>
      <c r="U200" s="186"/>
      <c r="V200" s="185"/>
      <c r="W200" s="185"/>
      <c r="X200" s="185"/>
      <c r="Y200" s="186"/>
      <c r="Z200" s="186"/>
      <c r="AA200" s="186"/>
      <c r="AB200" s="186"/>
      <c r="AC200" s="186"/>
      <c r="AD200" s="186"/>
      <c r="AE200" s="186"/>
      <c r="AF200" s="186"/>
      <c r="AG200" s="186"/>
      <c r="AH200" s="186"/>
      <c r="AI200" s="186"/>
      <c r="AJ200" s="186"/>
      <c r="AK200" s="186"/>
    </row>
    <row r="201" spans="1:37" ht="11.25" customHeight="1">
      <c r="A201" s="187"/>
      <c r="B201" s="207"/>
      <c r="C201" s="186"/>
      <c r="D201" s="186"/>
      <c r="E201" s="186"/>
      <c r="F201" s="186"/>
      <c r="G201" s="186"/>
      <c r="H201" s="208"/>
      <c r="I201" s="209"/>
      <c r="J201" s="208"/>
      <c r="K201" s="210"/>
      <c r="L201" s="186"/>
      <c r="M201" s="186"/>
      <c r="N201" s="211"/>
      <c r="O201" s="211"/>
      <c r="P201" s="212"/>
      <c r="Q201" s="213"/>
      <c r="R201" s="213"/>
      <c r="S201" s="213"/>
      <c r="T201" s="213"/>
      <c r="U201" s="186"/>
      <c r="V201" s="185"/>
      <c r="W201" s="185"/>
      <c r="X201" s="185"/>
      <c r="Y201" s="186"/>
      <c r="Z201" s="186"/>
      <c r="AA201" s="186"/>
      <c r="AB201" s="186"/>
      <c r="AC201" s="186"/>
      <c r="AD201" s="186"/>
      <c r="AE201" s="186"/>
      <c r="AF201" s="186"/>
      <c r="AG201" s="186"/>
      <c r="AH201" s="186"/>
      <c r="AI201" s="186"/>
      <c r="AJ201" s="186"/>
      <c r="AK201" s="186"/>
    </row>
    <row r="202" spans="1:37" ht="11.25" customHeight="1">
      <c r="A202" s="187"/>
      <c r="B202" s="207"/>
      <c r="C202" s="186"/>
      <c r="D202" s="186"/>
      <c r="E202" s="186"/>
      <c r="F202" s="186"/>
      <c r="G202" s="186"/>
      <c r="H202" s="208"/>
      <c r="I202" s="209"/>
      <c r="J202" s="208"/>
      <c r="K202" s="210"/>
      <c r="L202" s="186"/>
      <c r="M202" s="186"/>
      <c r="N202" s="211"/>
      <c r="O202" s="211"/>
      <c r="P202" s="212"/>
      <c r="Q202" s="213"/>
      <c r="R202" s="213"/>
      <c r="S202" s="213"/>
      <c r="T202" s="213"/>
      <c r="U202" s="186"/>
      <c r="V202" s="185"/>
      <c r="W202" s="185"/>
      <c r="X202" s="185"/>
      <c r="Y202" s="186"/>
      <c r="Z202" s="186"/>
      <c r="AA202" s="186"/>
      <c r="AB202" s="186"/>
      <c r="AC202" s="186"/>
      <c r="AD202" s="186"/>
      <c r="AE202" s="186"/>
      <c r="AF202" s="186"/>
      <c r="AG202" s="186"/>
      <c r="AH202" s="186"/>
      <c r="AI202" s="186"/>
      <c r="AJ202" s="186"/>
      <c r="AK202" s="186"/>
    </row>
    <row r="203" spans="1:37" ht="11.25" customHeight="1">
      <c r="A203" s="187"/>
      <c r="B203" s="207"/>
      <c r="C203" s="186"/>
      <c r="D203" s="186"/>
      <c r="E203" s="186"/>
      <c r="F203" s="186"/>
      <c r="G203" s="186"/>
      <c r="H203" s="208"/>
      <c r="I203" s="209"/>
      <c r="J203" s="208"/>
      <c r="K203" s="210"/>
      <c r="L203" s="186"/>
      <c r="M203" s="186"/>
      <c r="N203" s="211"/>
      <c r="O203" s="211"/>
      <c r="P203" s="212"/>
      <c r="Q203" s="213"/>
      <c r="R203" s="213"/>
      <c r="S203" s="213"/>
      <c r="T203" s="213"/>
      <c r="U203" s="186"/>
      <c r="V203" s="185"/>
      <c r="W203" s="185"/>
      <c r="X203" s="185"/>
      <c r="Y203" s="186"/>
      <c r="Z203" s="186"/>
      <c r="AA203" s="186"/>
      <c r="AB203" s="186"/>
      <c r="AC203" s="186"/>
      <c r="AD203" s="186"/>
      <c r="AE203" s="186"/>
      <c r="AF203" s="186"/>
      <c r="AG203" s="186"/>
      <c r="AH203" s="186"/>
      <c r="AI203" s="186"/>
      <c r="AJ203" s="186"/>
      <c r="AK203" s="186"/>
    </row>
    <row r="204" spans="1:37" ht="11.25" customHeight="1">
      <c r="A204" s="187"/>
      <c r="B204" s="207"/>
      <c r="C204" s="186"/>
      <c r="D204" s="186"/>
      <c r="E204" s="186"/>
      <c r="F204" s="186"/>
      <c r="G204" s="186"/>
      <c r="H204" s="208"/>
      <c r="I204" s="209"/>
      <c r="J204" s="208"/>
      <c r="K204" s="210"/>
      <c r="L204" s="186"/>
      <c r="M204" s="186"/>
      <c r="N204" s="211"/>
      <c r="O204" s="211"/>
      <c r="P204" s="212"/>
      <c r="Q204" s="213"/>
      <c r="R204" s="213"/>
      <c r="S204" s="213"/>
      <c r="T204" s="213"/>
      <c r="U204" s="186"/>
      <c r="V204" s="185"/>
      <c r="W204" s="185"/>
      <c r="X204" s="185"/>
      <c r="Y204" s="186"/>
      <c r="Z204" s="186"/>
      <c r="AA204" s="186"/>
      <c r="AB204" s="186"/>
      <c r="AC204" s="186"/>
      <c r="AD204" s="186"/>
      <c r="AE204" s="186"/>
      <c r="AF204" s="186"/>
      <c r="AG204" s="186"/>
      <c r="AH204" s="186"/>
      <c r="AI204" s="186"/>
      <c r="AJ204" s="186"/>
      <c r="AK204" s="186"/>
    </row>
    <row r="205" spans="1:37" ht="11.25" customHeight="1">
      <c r="A205" s="187"/>
      <c r="B205" s="207"/>
      <c r="C205" s="186"/>
      <c r="D205" s="186"/>
      <c r="E205" s="186"/>
      <c r="F205" s="186"/>
      <c r="G205" s="186"/>
      <c r="H205" s="208"/>
      <c r="I205" s="209"/>
      <c r="J205" s="208"/>
      <c r="K205" s="210"/>
      <c r="L205" s="186"/>
      <c r="M205" s="186"/>
      <c r="N205" s="211"/>
      <c r="O205" s="211"/>
      <c r="P205" s="212"/>
      <c r="Q205" s="213"/>
      <c r="R205" s="213"/>
      <c r="S205" s="213"/>
      <c r="T205" s="213"/>
      <c r="U205" s="186"/>
      <c r="V205" s="185"/>
      <c r="W205" s="185"/>
      <c r="X205" s="185"/>
      <c r="Y205" s="186"/>
      <c r="Z205" s="186"/>
      <c r="AA205" s="186"/>
      <c r="AB205" s="186"/>
      <c r="AC205" s="186"/>
      <c r="AD205" s="186"/>
      <c r="AE205" s="186"/>
      <c r="AF205" s="186"/>
      <c r="AG205" s="186"/>
      <c r="AH205" s="186"/>
      <c r="AI205" s="186"/>
      <c r="AJ205" s="186"/>
      <c r="AK205" s="186"/>
    </row>
    <row r="206" spans="1:37" ht="11.25" customHeight="1">
      <c r="A206" s="187"/>
      <c r="B206" s="207"/>
      <c r="C206" s="186"/>
      <c r="D206" s="186"/>
      <c r="E206" s="186"/>
      <c r="F206" s="186"/>
      <c r="G206" s="186"/>
      <c r="H206" s="208"/>
      <c r="I206" s="209"/>
      <c r="J206" s="208"/>
      <c r="K206" s="210"/>
      <c r="L206" s="186"/>
      <c r="M206" s="186"/>
      <c r="N206" s="211"/>
      <c r="O206" s="211"/>
      <c r="P206" s="212"/>
      <c r="Q206" s="213"/>
      <c r="R206" s="213"/>
      <c r="S206" s="213"/>
      <c r="T206" s="213"/>
      <c r="U206" s="186"/>
      <c r="V206" s="185"/>
      <c r="W206" s="185"/>
      <c r="X206" s="185"/>
      <c r="Y206" s="186"/>
      <c r="Z206" s="186"/>
      <c r="AA206" s="186"/>
      <c r="AB206" s="186"/>
      <c r="AC206" s="186"/>
      <c r="AD206" s="186"/>
      <c r="AE206" s="186"/>
      <c r="AF206" s="186"/>
      <c r="AG206" s="186"/>
      <c r="AH206" s="186"/>
      <c r="AI206" s="186"/>
      <c r="AJ206" s="186"/>
      <c r="AK206" s="186"/>
    </row>
    <row r="207" spans="1:37" ht="11.25" customHeight="1">
      <c r="A207" s="187"/>
      <c r="B207" s="207"/>
      <c r="C207" s="186"/>
      <c r="D207" s="186"/>
      <c r="E207" s="186"/>
      <c r="F207" s="186"/>
      <c r="G207" s="186"/>
      <c r="H207" s="208"/>
      <c r="I207" s="209"/>
      <c r="J207" s="208"/>
      <c r="K207" s="210"/>
      <c r="L207" s="186"/>
      <c r="M207" s="186"/>
      <c r="N207" s="211"/>
      <c r="O207" s="211"/>
      <c r="P207" s="212"/>
      <c r="Q207" s="213"/>
      <c r="R207" s="213"/>
      <c r="S207" s="213"/>
      <c r="T207" s="213"/>
      <c r="U207" s="186"/>
      <c r="V207" s="185"/>
      <c r="W207" s="185"/>
      <c r="X207" s="185"/>
      <c r="Y207" s="186"/>
      <c r="Z207" s="186"/>
      <c r="AA207" s="186"/>
      <c r="AB207" s="186"/>
      <c r="AC207" s="186"/>
      <c r="AD207" s="186"/>
      <c r="AE207" s="186"/>
      <c r="AF207" s="186"/>
      <c r="AG207" s="186"/>
      <c r="AH207" s="186"/>
      <c r="AI207" s="186"/>
      <c r="AJ207" s="186"/>
      <c r="AK207" s="186"/>
    </row>
    <row r="208" spans="1:37" ht="11.25" customHeight="1">
      <c r="A208" s="187"/>
      <c r="B208" s="207"/>
      <c r="C208" s="186"/>
      <c r="D208" s="186"/>
      <c r="E208" s="186"/>
      <c r="F208" s="186"/>
      <c r="G208" s="186"/>
      <c r="H208" s="208"/>
      <c r="I208" s="209"/>
      <c r="J208" s="208"/>
      <c r="K208" s="210"/>
      <c r="L208" s="186"/>
      <c r="M208" s="186"/>
      <c r="N208" s="211"/>
      <c r="O208" s="211"/>
      <c r="P208" s="212"/>
      <c r="Q208" s="213"/>
      <c r="R208" s="213"/>
      <c r="S208" s="213"/>
      <c r="T208" s="213"/>
      <c r="U208" s="186"/>
      <c r="V208" s="185"/>
      <c r="W208" s="185"/>
      <c r="X208" s="185"/>
      <c r="Y208" s="186"/>
      <c r="Z208" s="186"/>
      <c r="AA208" s="186"/>
      <c r="AB208" s="186"/>
      <c r="AC208" s="186"/>
      <c r="AD208" s="186"/>
      <c r="AE208" s="186"/>
      <c r="AF208" s="186"/>
      <c r="AG208" s="186"/>
      <c r="AH208" s="186"/>
      <c r="AI208" s="186"/>
      <c r="AJ208" s="186"/>
      <c r="AK208" s="186"/>
    </row>
    <row r="209" spans="1:37" ht="11.25" customHeight="1">
      <c r="A209" s="187"/>
      <c r="B209" s="207"/>
      <c r="C209" s="186"/>
      <c r="D209" s="186"/>
      <c r="E209" s="186"/>
      <c r="F209" s="186"/>
      <c r="G209" s="186"/>
      <c r="H209" s="208"/>
      <c r="I209" s="209"/>
      <c r="J209" s="208"/>
      <c r="K209" s="210"/>
      <c r="L209" s="186"/>
      <c r="M209" s="186"/>
      <c r="N209" s="211"/>
      <c r="O209" s="211"/>
      <c r="P209" s="212"/>
      <c r="Q209" s="213"/>
      <c r="R209" s="213"/>
      <c r="S209" s="213"/>
      <c r="T209" s="213"/>
      <c r="U209" s="186"/>
      <c r="V209" s="185"/>
      <c r="W209" s="185"/>
      <c r="X209" s="185"/>
      <c r="Y209" s="186"/>
      <c r="Z209" s="186"/>
      <c r="AA209" s="186"/>
      <c r="AB209" s="186"/>
      <c r="AC209" s="186"/>
      <c r="AD209" s="186"/>
      <c r="AE209" s="186"/>
      <c r="AF209" s="186"/>
      <c r="AG209" s="186"/>
      <c r="AH209" s="186"/>
      <c r="AI209" s="186"/>
      <c r="AJ209" s="186"/>
      <c r="AK209" s="186"/>
    </row>
    <row r="210" spans="1:37" ht="11.25" customHeight="1">
      <c r="A210" s="187"/>
      <c r="B210" s="207"/>
      <c r="C210" s="186"/>
      <c r="D210" s="186"/>
      <c r="E210" s="186"/>
      <c r="F210" s="186"/>
      <c r="G210" s="186"/>
      <c r="H210" s="208"/>
      <c r="I210" s="209"/>
      <c r="J210" s="208"/>
      <c r="K210" s="210"/>
      <c r="L210" s="186"/>
      <c r="M210" s="186"/>
      <c r="N210" s="211"/>
      <c r="O210" s="211"/>
      <c r="P210" s="212"/>
      <c r="Q210" s="213"/>
      <c r="R210" s="213"/>
      <c r="S210" s="213"/>
      <c r="T210" s="213"/>
      <c r="U210" s="186"/>
      <c r="V210" s="185"/>
      <c r="W210" s="185"/>
      <c r="X210" s="185"/>
      <c r="Y210" s="186"/>
      <c r="Z210" s="186"/>
      <c r="AA210" s="186"/>
      <c r="AB210" s="186"/>
      <c r="AC210" s="186"/>
      <c r="AD210" s="186"/>
      <c r="AE210" s="186"/>
      <c r="AF210" s="186"/>
      <c r="AG210" s="186"/>
      <c r="AH210" s="186"/>
      <c r="AI210" s="186"/>
      <c r="AJ210" s="186"/>
      <c r="AK210" s="186"/>
    </row>
    <row r="211" spans="1:37" ht="11.25" customHeight="1">
      <c r="A211" s="187"/>
      <c r="B211" s="207"/>
      <c r="C211" s="186"/>
      <c r="D211" s="186"/>
      <c r="E211" s="186"/>
      <c r="F211" s="186"/>
      <c r="G211" s="186"/>
      <c r="H211" s="208"/>
      <c r="I211" s="209"/>
      <c r="J211" s="208"/>
      <c r="K211" s="210"/>
      <c r="L211" s="186"/>
      <c r="M211" s="186"/>
      <c r="N211" s="211"/>
      <c r="O211" s="211"/>
      <c r="P211" s="212"/>
      <c r="Q211" s="213"/>
      <c r="R211" s="213"/>
      <c r="S211" s="213"/>
      <c r="T211" s="213"/>
      <c r="U211" s="186"/>
      <c r="V211" s="185"/>
      <c r="W211" s="185"/>
      <c r="X211" s="185"/>
      <c r="Y211" s="186"/>
      <c r="Z211" s="186"/>
      <c r="AA211" s="186"/>
      <c r="AB211" s="186"/>
      <c r="AC211" s="186"/>
      <c r="AD211" s="186"/>
      <c r="AE211" s="186"/>
      <c r="AF211" s="186"/>
      <c r="AG211" s="186"/>
      <c r="AH211" s="186"/>
      <c r="AI211" s="186"/>
      <c r="AJ211" s="186"/>
      <c r="AK211" s="186"/>
    </row>
    <row r="212" spans="1:37" ht="11.25" customHeight="1">
      <c r="A212" s="187"/>
      <c r="B212" s="207"/>
      <c r="C212" s="186"/>
      <c r="D212" s="186"/>
      <c r="E212" s="186"/>
      <c r="F212" s="186"/>
      <c r="G212" s="186"/>
      <c r="H212" s="208"/>
      <c r="I212" s="209"/>
      <c r="J212" s="208"/>
      <c r="K212" s="210"/>
      <c r="L212" s="186"/>
      <c r="M212" s="186"/>
      <c r="N212" s="211"/>
      <c r="O212" s="211"/>
      <c r="P212" s="212"/>
      <c r="Q212" s="213"/>
      <c r="R212" s="213"/>
      <c r="S212" s="213"/>
      <c r="T212" s="213"/>
      <c r="U212" s="186"/>
      <c r="V212" s="185"/>
      <c r="W212" s="185"/>
      <c r="X212" s="185"/>
      <c r="Y212" s="186"/>
      <c r="Z212" s="186"/>
      <c r="AA212" s="186"/>
      <c r="AB212" s="186"/>
      <c r="AC212" s="186"/>
      <c r="AD212" s="186"/>
      <c r="AE212" s="186"/>
      <c r="AF212" s="186"/>
      <c r="AG212" s="186"/>
      <c r="AH212" s="186"/>
      <c r="AI212" s="186"/>
      <c r="AJ212" s="186"/>
      <c r="AK212" s="186"/>
    </row>
    <row r="213" spans="1:37" ht="11.25" customHeight="1">
      <c r="A213" s="187"/>
      <c r="B213" s="207"/>
      <c r="C213" s="186"/>
      <c r="D213" s="186"/>
      <c r="E213" s="186"/>
      <c r="F213" s="186"/>
      <c r="G213" s="186"/>
      <c r="H213" s="208"/>
      <c r="I213" s="209"/>
      <c r="J213" s="208"/>
      <c r="K213" s="210"/>
      <c r="L213" s="186"/>
      <c r="M213" s="186"/>
      <c r="N213" s="211"/>
      <c r="O213" s="211"/>
      <c r="P213" s="212"/>
      <c r="Q213" s="213"/>
      <c r="R213" s="213"/>
      <c r="S213" s="213"/>
      <c r="T213" s="213"/>
      <c r="U213" s="186"/>
      <c r="V213" s="185"/>
      <c r="W213" s="185"/>
      <c r="X213" s="185"/>
      <c r="Y213" s="186"/>
      <c r="Z213" s="186"/>
      <c r="AA213" s="186"/>
      <c r="AB213" s="186"/>
      <c r="AC213" s="186"/>
      <c r="AD213" s="186"/>
      <c r="AE213" s="186"/>
      <c r="AF213" s="186"/>
      <c r="AG213" s="186"/>
      <c r="AH213" s="186"/>
      <c r="AI213" s="186"/>
      <c r="AJ213" s="186"/>
      <c r="AK213" s="186"/>
    </row>
    <row r="214" spans="1:37" ht="11.25" customHeight="1">
      <c r="A214" s="187"/>
      <c r="B214" s="207"/>
      <c r="C214" s="186"/>
      <c r="D214" s="186"/>
      <c r="E214" s="186"/>
      <c r="F214" s="186"/>
      <c r="G214" s="186"/>
      <c r="H214" s="208"/>
      <c r="I214" s="209"/>
      <c r="J214" s="208"/>
      <c r="K214" s="210"/>
      <c r="L214" s="186"/>
      <c r="M214" s="186"/>
      <c r="N214" s="211"/>
      <c r="O214" s="211"/>
      <c r="P214" s="212"/>
      <c r="Q214" s="213"/>
      <c r="R214" s="213"/>
      <c r="S214" s="213"/>
      <c r="T214" s="213"/>
      <c r="U214" s="186"/>
      <c r="V214" s="185"/>
      <c r="W214" s="185"/>
      <c r="X214" s="185"/>
      <c r="Y214" s="186"/>
      <c r="Z214" s="186"/>
      <c r="AA214" s="186"/>
      <c r="AB214" s="186"/>
      <c r="AC214" s="186"/>
      <c r="AD214" s="186"/>
      <c r="AE214" s="186"/>
      <c r="AF214" s="186"/>
      <c r="AG214" s="186"/>
      <c r="AH214" s="186"/>
      <c r="AI214" s="186"/>
      <c r="AJ214" s="186"/>
      <c r="AK214" s="186"/>
    </row>
    <row r="215" spans="1:37" ht="11.25" customHeight="1">
      <c r="A215" s="187"/>
      <c r="B215" s="207"/>
      <c r="C215" s="186"/>
      <c r="D215" s="186"/>
      <c r="E215" s="186"/>
      <c r="F215" s="186"/>
      <c r="G215" s="186"/>
      <c r="H215" s="208"/>
      <c r="I215" s="209"/>
      <c r="J215" s="208"/>
      <c r="K215" s="210"/>
      <c r="L215" s="186"/>
      <c r="M215" s="186"/>
      <c r="N215" s="211"/>
      <c r="O215" s="211"/>
      <c r="P215" s="212"/>
      <c r="Q215" s="213"/>
      <c r="R215" s="213"/>
      <c r="S215" s="213"/>
      <c r="T215" s="213"/>
      <c r="U215" s="186"/>
      <c r="V215" s="185"/>
      <c r="W215" s="185"/>
      <c r="X215" s="185"/>
      <c r="Y215" s="186"/>
      <c r="Z215" s="186"/>
      <c r="AA215" s="186"/>
      <c r="AB215" s="186"/>
      <c r="AC215" s="186"/>
      <c r="AD215" s="186"/>
      <c r="AE215" s="186"/>
      <c r="AF215" s="186"/>
      <c r="AG215" s="186"/>
      <c r="AH215" s="186"/>
      <c r="AI215" s="186"/>
      <c r="AJ215" s="186"/>
      <c r="AK215" s="186"/>
    </row>
    <row r="216" spans="1:37" ht="11.25" customHeight="1">
      <c r="A216" s="187"/>
      <c r="B216" s="207"/>
      <c r="C216" s="186"/>
      <c r="D216" s="186"/>
      <c r="E216" s="186"/>
      <c r="F216" s="186"/>
      <c r="G216" s="186"/>
      <c r="H216" s="208"/>
      <c r="I216" s="209"/>
      <c r="J216" s="208"/>
      <c r="K216" s="210"/>
      <c r="L216" s="186"/>
      <c r="M216" s="186"/>
      <c r="N216" s="211"/>
      <c r="O216" s="211"/>
      <c r="P216" s="212"/>
      <c r="Q216" s="213"/>
      <c r="R216" s="213"/>
      <c r="S216" s="213"/>
      <c r="T216" s="213"/>
      <c r="U216" s="186"/>
      <c r="V216" s="185"/>
      <c r="W216" s="185"/>
      <c r="X216" s="185"/>
      <c r="Y216" s="186"/>
      <c r="Z216" s="186"/>
      <c r="AA216" s="186"/>
      <c r="AB216" s="186"/>
      <c r="AC216" s="186"/>
      <c r="AD216" s="186"/>
      <c r="AE216" s="186"/>
      <c r="AF216" s="186"/>
      <c r="AG216" s="186"/>
      <c r="AH216" s="186"/>
      <c r="AI216" s="186"/>
      <c r="AJ216" s="186"/>
      <c r="AK216" s="186"/>
    </row>
    <row r="217" spans="1:37" ht="11.25" customHeight="1">
      <c r="A217" s="187"/>
      <c r="B217" s="207"/>
      <c r="C217" s="186"/>
      <c r="D217" s="186"/>
      <c r="E217" s="186"/>
      <c r="F217" s="186"/>
      <c r="G217" s="186"/>
      <c r="H217" s="208"/>
      <c r="I217" s="209"/>
      <c r="J217" s="208"/>
      <c r="K217" s="210"/>
      <c r="L217" s="186"/>
      <c r="M217" s="186"/>
      <c r="N217" s="211"/>
      <c r="O217" s="211"/>
      <c r="P217" s="212"/>
      <c r="Q217" s="213"/>
      <c r="R217" s="213"/>
      <c r="S217" s="213"/>
      <c r="T217" s="213"/>
      <c r="U217" s="186"/>
      <c r="V217" s="185"/>
      <c r="W217" s="185"/>
      <c r="X217" s="185"/>
      <c r="Y217" s="186"/>
      <c r="Z217" s="186"/>
      <c r="AA217" s="186"/>
      <c r="AB217" s="186"/>
      <c r="AC217" s="186"/>
      <c r="AD217" s="186"/>
      <c r="AE217" s="186"/>
      <c r="AF217" s="186"/>
      <c r="AG217" s="186"/>
      <c r="AH217" s="186"/>
      <c r="AI217" s="186"/>
      <c r="AJ217" s="186"/>
      <c r="AK217" s="186"/>
    </row>
    <row r="218" spans="1:37" ht="11.25" customHeight="1">
      <c r="A218" s="187"/>
      <c r="B218" s="207"/>
      <c r="C218" s="186"/>
      <c r="D218" s="186"/>
      <c r="E218" s="186"/>
      <c r="F218" s="186"/>
      <c r="G218" s="186"/>
      <c r="H218" s="208"/>
      <c r="I218" s="209"/>
      <c r="J218" s="208"/>
      <c r="K218" s="210"/>
      <c r="L218" s="186"/>
      <c r="M218" s="186"/>
      <c r="N218" s="211"/>
      <c r="O218" s="211"/>
      <c r="P218" s="212"/>
      <c r="Q218" s="213"/>
      <c r="R218" s="213"/>
      <c r="S218" s="213"/>
      <c r="T218" s="213"/>
      <c r="U218" s="186"/>
      <c r="V218" s="185"/>
      <c r="W218" s="185"/>
      <c r="X218" s="185"/>
      <c r="Y218" s="186"/>
      <c r="Z218" s="186"/>
      <c r="AA218" s="186"/>
      <c r="AB218" s="186"/>
      <c r="AC218" s="186"/>
      <c r="AD218" s="186"/>
      <c r="AE218" s="186"/>
      <c r="AF218" s="186"/>
      <c r="AG218" s="186"/>
      <c r="AH218" s="186"/>
      <c r="AI218" s="186"/>
      <c r="AJ218" s="186"/>
      <c r="AK218" s="186"/>
    </row>
    <row r="219" spans="1:37" ht="11.25" customHeight="1">
      <c r="A219" s="187"/>
      <c r="B219" s="207"/>
      <c r="C219" s="186"/>
      <c r="D219" s="186"/>
      <c r="E219" s="186"/>
      <c r="F219" s="186"/>
      <c r="G219" s="186"/>
      <c r="H219" s="208"/>
      <c r="I219" s="209"/>
      <c r="J219" s="208"/>
      <c r="K219" s="210"/>
      <c r="L219" s="186"/>
      <c r="M219" s="186"/>
      <c r="N219" s="211"/>
      <c r="O219" s="211"/>
      <c r="P219" s="212"/>
      <c r="Q219" s="213"/>
      <c r="R219" s="213"/>
      <c r="S219" s="213"/>
      <c r="T219" s="213"/>
      <c r="U219" s="186"/>
      <c r="V219" s="185"/>
      <c r="W219" s="185"/>
      <c r="X219" s="185"/>
      <c r="Y219" s="186"/>
      <c r="Z219" s="186"/>
      <c r="AA219" s="186"/>
      <c r="AB219" s="186"/>
      <c r="AC219" s="186"/>
      <c r="AD219" s="186"/>
      <c r="AE219" s="186"/>
      <c r="AF219" s="186"/>
      <c r="AG219" s="186"/>
      <c r="AH219" s="186"/>
      <c r="AI219" s="186"/>
      <c r="AJ219" s="186"/>
      <c r="AK219" s="186"/>
    </row>
    <row r="220" spans="1:37" ht="11.25" customHeight="1">
      <c r="A220" s="187"/>
      <c r="B220" s="207"/>
      <c r="C220" s="186"/>
      <c r="D220" s="186"/>
      <c r="E220" s="186"/>
      <c r="F220" s="186"/>
      <c r="G220" s="186"/>
      <c r="H220" s="208"/>
      <c r="I220" s="209"/>
      <c r="J220" s="208"/>
      <c r="K220" s="210"/>
      <c r="L220" s="186"/>
      <c r="M220" s="186"/>
      <c r="N220" s="211"/>
      <c r="O220" s="211"/>
      <c r="P220" s="212"/>
      <c r="Q220" s="213"/>
      <c r="R220" s="213"/>
      <c r="S220" s="213"/>
      <c r="T220" s="213"/>
      <c r="U220" s="186"/>
      <c r="V220" s="185"/>
      <c r="W220" s="185"/>
      <c r="X220" s="185"/>
      <c r="Y220" s="186"/>
      <c r="Z220" s="186"/>
      <c r="AA220" s="186"/>
      <c r="AB220" s="186"/>
      <c r="AC220" s="186"/>
      <c r="AD220" s="186"/>
      <c r="AE220" s="186"/>
      <c r="AF220" s="186"/>
      <c r="AG220" s="186"/>
      <c r="AH220" s="186"/>
      <c r="AI220" s="186"/>
      <c r="AJ220" s="186"/>
      <c r="AK220" s="186"/>
    </row>
    <row r="221" spans="1:37" ht="11.25" customHeight="1">
      <c r="A221" s="187"/>
      <c r="B221" s="207"/>
      <c r="C221" s="186"/>
      <c r="D221" s="186"/>
      <c r="E221" s="186"/>
      <c r="F221" s="186"/>
      <c r="G221" s="186"/>
      <c r="H221" s="208"/>
      <c r="I221" s="209"/>
      <c r="J221" s="208"/>
      <c r="K221" s="210"/>
      <c r="L221" s="186"/>
      <c r="M221" s="186"/>
      <c r="N221" s="211"/>
      <c r="O221" s="211"/>
      <c r="P221" s="212"/>
      <c r="Q221" s="213"/>
      <c r="R221" s="213"/>
      <c r="S221" s="213"/>
      <c r="T221" s="213"/>
      <c r="U221" s="186"/>
      <c r="V221" s="185"/>
      <c r="W221" s="185"/>
      <c r="X221" s="185"/>
      <c r="Y221" s="186"/>
      <c r="Z221" s="186"/>
      <c r="AA221" s="186"/>
      <c r="AB221" s="186"/>
      <c r="AC221" s="186"/>
      <c r="AD221" s="186"/>
      <c r="AE221" s="186"/>
      <c r="AF221" s="186"/>
      <c r="AG221" s="186"/>
      <c r="AH221" s="186"/>
      <c r="AI221" s="186"/>
      <c r="AJ221" s="186"/>
      <c r="AK221" s="186"/>
    </row>
    <row r="222" spans="1:37" ht="11.25" customHeight="1">
      <c r="A222" s="187"/>
      <c r="B222" s="207"/>
      <c r="C222" s="186"/>
      <c r="D222" s="186"/>
      <c r="E222" s="186"/>
      <c r="F222" s="186"/>
      <c r="G222" s="186"/>
      <c r="H222" s="208"/>
      <c r="I222" s="209"/>
      <c r="J222" s="208"/>
      <c r="K222" s="210"/>
      <c r="L222" s="186"/>
      <c r="M222" s="186"/>
      <c r="N222" s="211"/>
      <c r="O222" s="211"/>
      <c r="P222" s="212"/>
      <c r="Q222" s="213"/>
      <c r="R222" s="213"/>
      <c r="S222" s="213"/>
      <c r="T222" s="213"/>
      <c r="U222" s="186"/>
      <c r="V222" s="185"/>
      <c r="W222" s="185"/>
      <c r="X222" s="185"/>
      <c r="Y222" s="186"/>
      <c r="Z222" s="186"/>
      <c r="AA222" s="186"/>
      <c r="AB222" s="186"/>
      <c r="AC222" s="186"/>
      <c r="AD222" s="186"/>
      <c r="AE222" s="186"/>
      <c r="AF222" s="186"/>
      <c r="AG222" s="186"/>
      <c r="AH222" s="186"/>
      <c r="AI222" s="186"/>
      <c r="AJ222" s="186"/>
      <c r="AK222" s="186"/>
    </row>
    <row r="223" spans="1:37" ht="11.25" customHeight="1">
      <c r="A223" s="187"/>
      <c r="B223" s="207"/>
      <c r="C223" s="186"/>
      <c r="D223" s="186"/>
      <c r="E223" s="186"/>
      <c r="F223" s="186"/>
      <c r="G223" s="186"/>
      <c r="H223" s="208"/>
      <c r="I223" s="209"/>
      <c r="J223" s="208"/>
      <c r="K223" s="210"/>
      <c r="L223" s="186"/>
      <c r="M223" s="186"/>
      <c r="N223" s="211"/>
      <c r="O223" s="211"/>
      <c r="P223" s="212"/>
      <c r="Q223" s="213"/>
      <c r="R223" s="213"/>
      <c r="S223" s="213"/>
      <c r="T223" s="213"/>
      <c r="U223" s="186"/>
      <c r="V223" s="185"/>
      <c r="W223" s="185"/>
      <c r="X223" s="185"/>
      <c r="Y223" s="186"/>
      <c r="Z223" s="186"/>
      <c r="AA223" s="186"/>
      <c r="AB223" s="186"/>
      <c r="AC223" s="186"/>
      <c r="AD223" s="186"/>
      <c r="AE223" s="186"/>
      <c r="AF223" s="186"/>
      <c r="AG223" s="186"/>
      <c r="AH223" s="186"/>
      <c r="AI223" s="186"/>
      <c r="AJ223" s="186"/>
      <c r="AK223" s="186"/>
    </row>
    <row r="224" spans="1:37" ht="11.25" customHeight="1">
      <c r="A224" s="187"/>
      <c r="B224" s="207"/>
      <c r="C224" s="186"/>
      <c r="D224" s="186"/>
      <c r="E224" s="186"/>
      <c r="F224" s="186"/>
      <c r="G224" s="186"/>
      <c r="H224" s="208"/>
      <c r="I224" s="209"/>
      <c r="J224" s="208"/>
      <c r="K224" s="210"/>
      <c r="L224" s="186"/>
      <c r="M224" s="186"/>
      <c r="N224" s="211"/>
      <c r="O224" s="211"/>
      <c r="P224" s="212"/>
      <c r="Q224" s="213"/>
      <c r="R224" s="213"/>
      <c r="S224" s="213"/>
      <c r="T224" s="213"/>
      <c r="U224" s="186"/>
      <c r="V224" s="185"/>
      <c r="W224" s="185"/>
      <c r="X224" s="185"/>
      <c r="Y224" s="186"/>
      <c r="Z224" s="186"/>
      <c r="AA224" s="186"/>
      <c r="AB224" s="186"/>
      <c r="AC224" s="186"/>
      <c r="AD224" s="186"/>
      <c r="AE224" s="186"/>
      <c r="AF224" s="186"/>
      <c r="AG224" s="186"/>
      <c r="AH224" s="186"/>
      <c r="AI224" s="186"/>
      <c r="AJ224" s="186"/>
      <c r="AK224" s="186"/>
    </row>
    <row r="225" spans="1:37" ht="11.25" customHeight="1">
      <c r="A225" s="187"/>
      <c r="B225" s="207"/>
      <c r="C225" s="186"/>
      <c r="D225" s="186"/>
      <c r="E225" s="186"/>
      <c r="F225" s="186"/>
      <c r="G225" s="186"/>
      <c r="H225" s="208"/>
      <c r="I225" s="209"/>
      <c r="J225" s="208"/>
      <c r="K225" s="210"/>
      <c r="L225" s="186"/>
      <c r="M225" s="186"/>
      <c r="N225" s="211"/>
      <c r="O225" s="211"/>
      <c r="P225" s="212"/>
      <c r="Q225" s="213"/>
      <c r="R225" s="213"/>
      <c r="S225" s="213"/>
      <c r="T225" s="213"/>
      <c r="U225" s="186"/>
      <c r="V225" s="185"/>
      <c r="W225" s="185"/>
      <c r="X225" s="185"/>
      <c r="Y225" s="186"/>
      <c r="Z225" s="186"/>
      <c r="AA225" s="186"/>
      <c r="AB225" s="186"/>
      <c r="AC225" s="186"/>
      <c r="AD225" s="186"/>
      <c r="AE225" s="186"/>
      <c r="AF225" s="186"/>
      <c r="AG225" s="186"/>
      <c r="AH225" s="186"/>
      <c r="AI225" s="186"/>
      <c r="AJ225" s="186"/>
      <c r="AK225" s="186"/>
    </row>
    <row r="226" spans="1:37" ht="11.25" customHeight="1">
      <c r="A226" s="187"/>
      <c r="B226" s="207"/>
      <c r="C226" s="186"/>
      <c r="D226" s="186"/>
      <c r="E226" s="186"/>
      <c r="F226" s="186"/>
      <c r="G226" s="186"/>
      <c r="H226" s="208"/>
      <c r="I226" s="209"/>
      <c r="J226" s="208"/>
      <c r="K226" s="210"/>
      <c r="L226" s="186"/>
      <c r="M226" s="186"/>
      <c r="N226" s="211"/>
      <c r="O226" s="211"/>
      <c r="P226" s="212"/>
      <c r="Q226" s="213"/>
      <c r="R226" s="213"/>
      <c r="S226" s="213"/>
      <c r="T226" s="213"/>
      <c r="U226" s="186"/>
      <c r="V226" s="185"/>
      <c r="W226" s="185"/>
      <c r="X226" s="185"/>
      <c r="Y226" s="186"/>
      <c r="Z226" s="186"/>
      <c r="AA226" s="186"/>
      <c r="AB226" s="186"/>
      <c r="AC226" s="186"/>
      <c r="AD226" s="186"/>
      <c r="AE226" s="186"/>
      <c r="AF226" s="186"/>
      <c r="AG226" s="186"/>
      <c r="AH226" s="186"/>
      <c r="AI226" s="186"/>
      <c r="AJ226" s="186"/>
      <c r="AK226" s="186"/>
    </row>
    <row r="227" spans="1:37" ht="11.25" customHeight="1">
      <c r="A227" s="187"/>
      <c r="B227" s="207"/>
      <c r="C227" s="186"/>
      <c r="D227" s="186"/>
      <c r="E227" s="186"/>
      <c r="F227" s="186"/>
      <c r="G227" s="186"/>
      <c r="H227" s="208"/>
      <c r="I227" s="209"/>
      <c r="J227" s="208"/>
      <c r="K227" s="210"/>
      <c r="L227" s="186"/>
      <c r="M227" s="186"/>
      <c r="N227" s="211"/>
      <c r="O227" s="211"/>
      <c r="P227" s="212"/>
      <c r="Q227" s="213"/>
      <c r="R227" s="213"/>
      <c r="S227" s="213"/>
      <c r="T227" s="213"/>
      <c r="U227" s="186"/>
      <c r="V227" s="185"/>
      <c r="W227" s="185"/>
      <c r="X227" s="185"/>
      <c r="Y227" s="186"/>
      <c r="Z227" s="186"/>
      <c r="AA227" s="186"/>
      <c r="AB227" s="186"/>
      <c r="AC227" s="186"/>
      <c r="AD227" s="186"/>
      <c r="AE227" s="186"/>
      <c r="AF227" s="186"/>
      <c r="AG227" s="186"/>
      <c r="AH227" s="186"/>
      <c r="AI227" s="186"/>
      <c r="AJ227" s="186"/>
      <c r="AK227" s="186"/>
    </row>
    <row r="228" spans="1:37" ht="11.25" customHeight="1">
      <c r="A228" s="187"/>
      <c r="B228" s="207"/>
      <c r="C228" s="186"/>
      <c r="D228" s="186"/>
      <c r="E228" s="186"/>
      <c r="F228" s="186"/>
      <c r="G228" s="186"/>
      <c r="H228" s="208"/>
      <c r="I228" s="209"/>
      <c r="J228" s="208"/>
      <c r="K228" s="210"/>
      <c r="L228" s="186"/>
      <c r="M228" s="186"/>
      <c r="N228" s="211"/>
      <c r="O228" s="211"/>
      <c r="P228" s="212"/>
      <c r="Q228" s="213"/>
      <c r="R228" s="213"/>
      <c r="S228" s="213"/>
      <c r="T228" s="213"/>
      <c r="U228" s="186"/>
      <c r="V228" s="185"/>
      <c r="W228" s="185"/>
      <c r="X228" s="185"/>
      <c r="Y228" s="186"/>
      <c r="Z228" s="186"/>
      <c r="AA228" s="186"/>
      <c r="AB228" s="186"/>
      <c r="AC228" s="186"/>
      <c r="AD228" s="186"/>
      <c r="AE228" s="186"/>
      <c r="AF228" s="186"/>
      <c r="AG228" s="186"/>
      <c r="AH228" s="186"/>
      <c r="AI228" s="186"/>
      <c r="AJ228" s="186"/>
      <c r="AK228" s="186"/>
    </row>
    <row r="229" spans="1:37" ht="11.25" customHeight="1">
      <c r="A229" s="187"/>
      <c r="B229" s="207"/>
      <c r="C229" s="186"/>
      <c r="D229" s="186"/>
      <c r="E229" s="186"/>
      <c r="F229" s="186"/>
      <c r="G229" s="186"/>
      <c r="H229" s="208"/>
      <c r="I229" s="209"/>
      <c r="J229" s="208"/>
      <c r="K229" s="210"/>
      <c r="L229" s="186"/>
      <c r="M229" s="186"/>
      <c r="N229" s="211"/>
      <c r="O229" s="211"/>
      <c r="P229" s="212"/>
      <c r="Q229" s="213"/>
      <c r="R229" s="213"/>
      <c r="S229" s="213"/>
      <c r="T229" s="213"/>
      <c r="U229" s="186"/>
      <c r="V229" s="185"/>
      <c r="W229" s="185"/>
      <c r="X229" s="185"/>
      <c r="Y229" s="186"/>
      <c r="Z229" s="186"/>
      <c r="AA229" s="186"/>
      <c r="AB229" s="186"/>
      <c r="AC229" s="186"/>
      <c r="AD229" s="186"/>
      <c r="AE229" s="186"/>
      <c r="AF229" s="186"/>
      <c r="AG229" s="186"/>
      <c r="AH229" s="186"/>
      <c r="AI229" s="186"/>
      <c r="AJ229" s="186"/>
      <c r="AK229" s="186"/>
    </row>
    <row r="230" spans="1:37" ht="11.25" customHeight="1">
      <c r="A230" s="187"/>
      <c r="B230" s="207"/>
      <c r="C230" s="186"/>
      <c r="D230" s="186"/>
      <c r="E230" s="186"/>
      <c r="F230" s="186"/>
      <c r="G230" s="186"/>
      <c r="H230" s="208"/>
      <c r="I230" s="209"/>
      <c r="J230" s="208"/>
      <c r="K230" s="210"/>
      <c r="L230" s="186"/>
      <c r="M230" s="186"/>
      <c r="N230" s="211"/>
      <c r="O230" s="211"/>
      <c r="P230" s="212"/>
      <c r="Q230" s="213"/>
      <c r="R230" s="213"/>
      <c r="S230" s="213"/>
      <c r="T230" s="213"/>
      <c r="U230" s="186"/>
      <c r="V230" s="185"/>
      <c r="W230" s="185"/>
      <c r="X230" s="185"/>
      <c r="Y230" s="186"/>
      <c r="Z230" s="186"/>
      <c r="AA230" s="186"/>
      <c r="AB230" s="186"/>
      <c r="AC230" s="186"/>
      <c r="AD230" s="186"/>
      <c r="AE230" s="186"/>
      <c r="AF230" s="186"/>
      <c r="AG230" s="186"/>
      <c r="AH230" s="186"/>
      <c r="AI230" s="186"/>
      <c r="AJ230" s="186"/>
      <c r="AK230" s="186"/>
    </row>
    <row r="231" spans="1:37" ht="11.25" customHeight="1">
      <c r="A231" s="187"/>
      <c r="B231" s="207"/>
      <c r="C231" s="186"/>
      <c r="D231" s="186"/>
      <c r="E231" s="186"/>
      <c r="F231" s="186"/>
      <c r="G231" s="186"/>
      <c r="H231" s="208"/>
      <c r="I231" s="209"/>
      <c r="J231" s="208"/>
      <c r="K231" s="210"/>
      <c r="L231" s="186"/>
      <c r="M231" s="186"/>
      <c r="N231" s="211"/>
      <c r="O231" s="211"/>
      <c r="P231" s="212"/>
      <c r="Q231" s="213"/>
      <c r="R231" s="213"/>
      <c r="S231" s="213"/>
      <c r="T231" s="213"/>
      <c r="U231" s="186"/>
      <c r="V231" s="185"/>
      <c r="W231" s="185"/>
      <c r="X231" s="185"/>
      <c r="Y231" s="186"/>
      <c r="Z231" s="186"/>
      <c r="AA231" s="186"/>
      <c r="AB231" s="186"/>
      <c r="AC231" s="186"/>
      <c r="AD231" s="186"/>
      <c r="AE231" s="186"/>
      <c r="AF231" s="186"/>
      <c r="AG231" s="186"/>
      <c r="AH231" s="186"/>
      <c r="AI231" s="186"/>
      <c r="AJ231" s="186"/>
      <c r="AK231" s="186"/>
    </row>
    <row r="232" spans="1:37" ht="11.25" customHeight="1">
      <c r="A232" s="187"/>
      <c r="B232" s="207"/>
      <c r="C232" s="186"/>
      <c r="D232" s="186"/>
      <c r="E232" s="186"/>
      <c r="F232" s="186"/>
      <c r="G232" s="186"/>
      <c r="H232" s="208"/>
      <c r="I232" s="209"/>
      <c r="J232" s="208"/>
      <c r="K232" s="210"/>
      <c r="L232" s="186"/>
      <c r="M232" s="186"/>
      <c r="N232" s="211"/>
      <c r="O232" s="211"/>
      <c r="P232" s="212"/>
      <c r="Q232" s="213"/>
      <c r="R232" s="213"/>
      <c r="S232" s="213"/>
      <c r="T232" s="213"/>
      <c r="U232" s="186"/>
      <c r="V232" s="185"/>
      <c r="W232" s="185"/>
      <c r="X232" s="185"/>
      <c r="Y232" s="186"/>
      <c r="Z232" s="186"/>
      <c r="AA232" s="186"/>
      <c r="AB232" s="186"/>
      <c r="AC232" s="186"/>
      <c r="AD232" s="186"/>
      <c r="AE232" s="186"/>
      <c r="AF232" s="186"/>
      <c r="AG232" s="186"/>
      <c r="AH232" s="186"/>
      <c r="AI232" s="186"/>
      <c r="AJ232" s="186"/>
      <c r="AK232" s="186"/>
    </row>
    <row r="233" spans="1:37" ht="11.25" customHeight="1">
      <c r="A233" s="187"/>
      <c r="B233" s="207"/>
      <c r="C233" s="186"/>
      <c r="D233" s="186"/>
      <c r="E233" s="186"/>
      <c r="F233" s="186"/>
      <c r="G233" s="186"/>
      <c r="H233" s="208"/>
      <c r="I233" s="209"/>
      <c r="J233" s="208"/>
      <c r="K233" s="210"/>
      <c r="L233" s="186"/>
      <c r="M233" s="186"/>
      <c r="N233" s="211"/>
      <c r="O233" s="211"/>
      <c r="P233" s="212"/>
      <c r="Q233" s="213"/>
      <c r="R233" s="213"/>
      <c r="S233" s="213"/>
      <c r="T233" s="213"/>
      <c r="U233" s="186"/>
      <c r="V233" s="185"/>
      <c r="W233" s="185"/>
      <c r="X233" s="185"/>
      <c r="Y233" s="186"/>
      <c r="Z233" s="186"/>
      <c r="AA233" s="186"/>
      <c r="AB233" s="186"/>
      <c r="AC233" s="186"/>
      <c r="AD233" s="186"/>
      <c r="AE233" s="186"/>
      <c r="AF233" s="186"/>
      <c r="AG233" s="186"/>
      <c r="AH233" s="186"/>
      <c r="AI233" s="186"/>
      <c r="AJ233" s="186"/>
      <c r="AK233" s="186"/>
    </row>
    <row r="234" spans="1:37" ht="11.25" customHeight="1">
      <c r="A234" s="187"/>
      <c r="B234" s="207"/>
      <c r="C234" s="186"/>
      <c r="D234" s="186"/>
      <c r="E234" s="186"/>
      <c r="F234" s="186"/>
      <c r="G234" s="186"/>
      <c r="H234" s="208"/>
      <c r="I234" s="209"/>
      <c r="J234" s="208"/>
      <c r="K234" s="210"/>
      <c r="L234" s="186"/>
      <c r="M234" s="186"/>
      <c r="N234" s="211"/>
      <c r="O234" s="211"/>
      <c r="P234" s="212"/>
      <c r="Q234" s="213"/>
      <c r="R234" s="213"/>
      <c r="S234" s="213"/>
      <c r="T234" s="213"/>
      <c r="U234" s="186"/>
      <c r="V234" s="185"/>
      <c r="W234" s="185"/>
      <c r="X234" s="185"/>
      <c r="Y234" s="186"/>
      <c r="Z234" s="186"/>
      <c r="AA234" s="186"/>
      <c r="AB234" s="186"/>
      <c r="AC234" s="186"/>
      <c r="AD234" s="186"/>
      <c r="AE234" s="186"/>
      <c r="AF234" s="186"/>
      <c r="AG234" s="186"/>
      <c r="AH234" s="186"/>
      <c r="AI234" s="186"/>
      <c r="AJ234" s="186"/>
      <c r="AK234" s="186"/>
    </row>
    <row r="235" spans="1:37" ht="11.25" customHeight="1">
      <c r="A235" s="187"/>
      <c r="B235" s="207"/>
      <c r="C235" s="186"/>
      <c r="D235" s="186"/>
      <c r="E235" s="186"/>
      <c r="F235" s="186"/>
      <c r="G235" s="186"/>
      <c r="H235" s="208"/>
      <c r="I235" s="209"/>
      <c r="J235" s="208"/>
      <c r="K235" s="210"/>
      <c r="L235" s="186"/>
      <c r="M235" s="186"/>
      <c r="N235" s="211"/>
      <c r="O235" s="211"/>
      <c r="P235" s="212"/>
      <c r="Q235" s="213"/>
      <c r="R235" s="213"/>
      <c r="S235" s="213"/>
      <c r="T235" s="213"/>
      <c r="U235" s="186"/>
      <c r="V235" s="185"/>
      <c r="W235" s="185"/>
      <c r="X235" s="185"/>
      <c r="Y235" s="186"/>
      <c r="Z235" s="186"/>
      <c r="AA235" s="186"/>
      <c r="AB235" s="186"/>
      <c r="AC235" s="186"/>
      <c r="AD235" s="186"/>
      <c r="AE235" s="186"/>
      <c r="AF235" s="186"/>
      <c r="AG235" s="186"/>
      <c r="AH235" s="186"/>
      <c r="AI235" s="186"/>
      <c r="AJ235" s="186"/>
      <c r="AK235" s="186"/>
    </row>
    <row r="236" spans="1:37" ht="11.25" customHeight="1">
      <c r="A236" s="187"/>
      <c r="B236" s="207"/>
      <c r="C236" s="186"/>
      <c r="D236" s="186"/>
      <c r="E236" s="186"/>
      <c r="F236" s="186"/>
      <c r="G236" s="186"/>
      <c r="H236" s="208"/>
      <c r="I236" s="209"/>
      <c r="J236" s="208"/>
      <c r="K236" s="210"/>
      <c r="L236" s="186"/>
      <c r="M236" s="186"/>
      <c r="N236" s="211"/>
      <c r="O236" s="211"/>
      <c r="P236" s="212"/>
      <c r="Q236" s="213"/>
      <c r="R236" s="213"/>
      <c r="S236" s="213"/>
      <c r="T236" s="213"/>
      <c r="U236" s="186"/>
      <c r="V236" s="185"/>
      <c r="W236" s="185"/>
      <c r="X236" s="185"/>
      <c r="Y236" s="186"/>
      <c r="Z236" s="186"/>
      <c r="AA236" s="186"/>
      <c r="AB236" s="186"/>
      <c r="AC236" s="186"/>
      <c r="AD236" s="186"/>
      <c r="AE236" s="186"/>
      <c r="AF236" s="186"/>
      <c r="AG236" s="186"/>
      <c r="AH236" s="186"/>
      <c r="AI236" s="186"/>
      <c r="AJ236" s="186"/>
      <c r="AK236" s="186"/>
    </row>
    <row r="237" spans="1:37" ht="11.25" customHeight="1">
      <c r="A237" s="187"/>
      <c r="B237" s="207"/>
      <c r="C237" s="186"/>
      <c r="D237" s="186"/>
      <c r="E237" s="186"/>
      <c r="F237" s="186"/>
      <c r="G237" s="186"/>
      <c r="H237" s="208"/>
      <c r="I237" s="209"/>
      <c r="J237" s="208"/>
      <c r="K237" s="210"/>
      <c r="L237" s="186"/>
      <c r="M237" s="186"/>
      <c r="N237" s="211"/>
      <c r="O237" s="211"/>
      <c r="P237" s="212"/>
      <c r="Q237" s="213"/>
      <c r="R237" s="213"/>
      <c r="S237" s="213"/>
      <c r="T237" s="213"/>
      <c r="U237" s="186"/>
      <c r="V237" s="185"/>
      <c r="W237" s="185"/>
      <c r="X237" s="185"/>
      <c r="Y237" s="186"/>
      <c r="Z237" s="186"/>
      <c r="AA237" s="186"/>
      <c r="AB237" s="186"/>
      <c r="AC237" s="186"/>
      <c r="AD237" s="186"/>
      <c r="AE237" s="186"/>
      <c r="AF237" s="186"/>
      <c r="AG237" s="186"/>
      <c r="AH237" s="186"/>
      <c r="AI237" s="186"/>
      <c r="AJ237" s="186"/>
      <c r="AK237" s="186"/>
    </row>
    <row r="238" spans="1:37" ht="11.25" customHeight="1">
      <c r="A238" s="187"/>
      <c r="B238" s="207"/>
      <c r="C238" s="186"/>
      <c r="D238" s="186"/>
      <c r="E238" s="186"/>
      <c r="F238" s="186"/>
      <c r="G238" s="186"/>
      <c r="H238" s="208"/>
      <c r="I238" s="209"/>
      <c r="J238" s="208"/>
      <c r="K238" s="210"/>
      <c r="L238" s="186"/>
      <c r="M238" s="186"/>
      <c r="N238" s="211"/>
      <c r="O238" s="211"/>
      <c r="P238" s="212"/>
      <c r="Q238" s="213"/>
      <c r="R238" s="213"/>
      <c r="S238" s="213"/>
      <c r="T238" s="213"/>
      <c r="U238" s="186"/>
      <c r="V238" s="185"/>
      <c r="W238" s="185"/>
      <c r="X238" s="185"/>
      <c r="Y238" s="186"/>
      <c r="Z238" s="186"/>
      <c r="AA238" s="186"/>
      <c r="AB238" s="186"/>
      <c r="AC238" s="186"/>
      <c r="AD238" s="186"/>
      <c r="AE238" s="186"/>
      <c r="AF238" s="186"/>
      <c r="AG238" s="186"/>
      <c r="AH238" s="186"/>
      <c r="AI238" s="186"/>
      <c r="AJ238" s="186"/>
      <c r="AK238" s="186"/>
    </row>
    <row r="239" spans="1:37" ht="11.25" customHeight="1">
      <c r="A239" s="187"/>
      <c r="B239" s="207"/>
      <c r="C239" s="186"/>
      <c r="D239" s="186"/>
      <c r="E239" s="186"/>
      <c r="F239" s="186"/>
      <c r="G239" s="186"/>
      <c r="H239" s="208"/>
      <c r="I239" s="209"/>
      <c r="J239" s="208"/>
      <c r="K239" s="210"/>
      <c r="L239" s="186"/>
      <c r="M239" s="186"/>
      <c r="N239" s="211"/>
      <c r="O239" s="211"/>
      <c r="P239" s="212"/>
      <c r="Q239" s="213"/>
      <c r="R239" s="213"/>
      <c r="S239" s="213"/>
      <c r="T239" s="213"/>
      <c r="U239" s="186"/>
      <c r="V239" s="185"/>
      <c r="W239" s="185"/>
      <c r="X239" s="185"/>
      <c r="Y239" s="186"/>
      <c r="Z239" s="186"/>
      <c r="AA239" s="186"/>
      <c r="AB239" s="186"/>
      <c r="AC239" s="186"/>
      <c r="AD239" s="186"/>
      <c r="AE239" s="186"/>
      <c r="AF239" s="186"/>
      <c r="AG239" s="186"/>
      <c r="AH239" s="186"/>
      <c r="AI239" s="186"/>
      <c r="AJ239" s="186"/>
      <c r="AK239" s="186"/>
    </row>
    <row r="240" spans="1:37" ht="11.25" customHeight="1">
      <c r="A240" s="187"/>
      <c r="B240" s="207"/>
      <c r="C240" s="186"/>
      <c r="D240" s="186"/>
      <c r="E240" s="186"/>
      <c r="F240" s="186"/>
      <c r="G240" s="186"/>
      <c r="H240" s="208"/>
      <c r="I240" s="209"/>
      <c r="J240" s="208"/>
      <c r="K240" s="210"/>
      <c r="L240" s="186"/>
      <c r="M240" s="186"/>
      <c r="N240" s="211"/>
      <c r="O240" s="211"/>
      <c r="P240" s="212"/>
      <c r="Q240" s="213"/>
      <c r="R240" s="213"/>
      <c r="S240" s="213"/>
      <c r="T240" s="213"/>
      <c r="U240" s="186"/>
      <c r="V240" s="185"/>
      <c r="W240" s="185"/>
      <c r="X240" s="185"/>
      <c r="Y240" s="186"/>
      <c r="Z240" s="186"/>
      <c r="AA240" s="186"/>
      <c r="AB240" s="186"/>
      <c r="AC240" s="186"/>
      <c r="AD240" s="186"/>
      <c r="AE240" s="186"/>
      <c r="AF240" s="186"/>
      <c r="AG240" s="186"/>
      <c r="AH240" s="186"/>
      <c r="AI240" s="186"/>
      <c r="AJ240" s="186"/>
      <c r="AK240" s="186"/>
    </row>
    <row r="241" spans="1:37" ht="11.25" customHeight="1">
      <c r="A241" s="187"/>
      <c r="B241" s="207"/>
      <c r="C241" s="186"/>
      <c r="D241" s="186"/>
      <c r="E241" s="186"/>
      <c r="F241" s="186"/>
      <c r="G241" s="186"/>
      <c r="H241" s="208"/>
      <c r="I241" s="209"/>
      <c r="J241" s="208"/>
      <c r="K241" s="210"/>
      <c r="L241" s="186"/>
      <c r="M241" s="186"/>
      <c r="N241" s="211"/>
      <c r="O241" s="211"/>
      <c r="P241" s="212"/>
      <c r="Q241" s="213"/>
      <c r="R241" s="213"/>
      <c r="S241" s="213"/>
      <c r="T241" s="213"/>
      <c r="U241" s="186"/>
      <c r="V241" s="185"/>
      <c r="W241" s="185"/>
      <c r="X241" s="185"/>
      <c r="Y241" s="186"/>
      <c r="Z241" s="186"/>
      <c r="AA241" s="186"/>
      <c r="AB241" s="186"/>
      <c r="AC241" s="186"/>
      <c r="AD241" s="186"/>
      <c r="AE241" s="186"/>
      <c r="AF241" s="186"/>
      <c r="AG241" s="186"/>
      <c r="AH241" s="186"/>
      <c r="AI241" s="186"/>
      <c r="AJ241" s="186"/>
      <c r="AK241" s="186"/>
    </row>
    <row r="242" spans="1:37" ht="11.25" customHeight="1">
      <c r="A242" s="187"/>
      <c r="B242" s="207"/>
      <c r="C242" s="186"/>
      <c r="D242" s="186"/>
      <c r="E242" s="186"/>
      <c r="F242" s="186"/>
      <c r="G242" s="186"/>
      <c r="H242" s="208"/>
      <c r="I242" s="209"/>
      <c r="J242" s="208"/>
      <c r="K242" s="210"/>
      <c r="L242" s="186"/>
      <c r="M242" s="186"/>
      <c r="N242" s="211"/>
      <c r="O242" s="211"/>
      <c r="P242" s="212"/>
      <c r="Q242" s="213"/>
      <c r="R242" s="213"/>
      <c r="S242" s="213"/>
      <c r="T242" s="213"/>
      <c r="U242" s="186"/>
      <c r="V242" s="185"/>
      <c r="W242" s="185"/>
      <c r="X242" s="185"/>
      <c r="Y242" s="186"/>
      <c r="Z242" s="186"/>
      <c r="AA242" s="186"/>
      <c r="AB242" s="186"/>
      <c r="AC242" s="186"/>
      <c r="AD242" s="186"/>
      <c r="AE242" s="186"/>
      <c r="AF242" s="186"/>
      <c r="AG242" s="186"/>
      <c r="AH242" s="186"/>
      <c r="AI242" s="186"/>
      <c r="AJ242" s="186"/>
      <c r="AK242" s="186"/>
    </row>
    <row r="243" spans="1:37" ht="11.25" customHeight="1">
      <c r="A243" s="187"/>
      <c r="B243" s="207"/>
      <c r="C243" s="186"/>
      <c r="D243" s="186"/>
      <c r="E243" s="186"/>
      <c r="F243" s="186"/>
      <c r="G243" s="186"/>
      <c r="H243" s="208"/>
      <c r="I243" s="209"/>
      <c r="J243" s="208"/>
      <c r="K243" s="210"/>
      <c r="L243" s="186"/>
      <c r="M243" s="186"/>
      <c r="N243" s="211"/>
      <c r="O243" s="211"/>
      <c r="P243" s="212"/>
      <c r="Q243" s="213"/>
      <c r="R243" s="213"/>
      <c r="S243" s="213"/>
      <c r="T243" s="213"/>
      <c r="U243" s="186"/>
      <c r="V243" s="185"/>
      <c r="W243" s="185"/>
      <c r="X243" s="185"/>
      <c r="Y243" s="186"/>
      <c r="Z243" s="186"/>
      <c r="AA243" s="186"/>
      <c r="AB243" s="186"/>
      <c r="AC243" s="186"/>
      <c r="AD243" s="186"/>
      <c r="AE243" s="186"/>
      <c r="AF243" s="186"/>
      <c r="AG243" s="186"/>
      <c r="AH243" s="186"/>
      <c r="AI243" s="186"/>
      <c r="AJ243" s="186"/>
      <c r="AK243" s="186"/>
    </row>
    <row r="244" spans="1:37" ht="11.25" customHeight="1">
      <c r="A244" s="187"/>
      <c r="B244" s="207"/>
      <c r="C244" s="186"/>
      <c r="D244" s="186"/>
      <c r="E244" s="186"/>
      <c r="F244" s="186"/>
      <c r="G244" s="186"/>
      <c r="H244" s="208"/>
      <c r="I244" s="209"/>
      <c r="J244" s="208"/>
      <c r="K244" s="210"/>
      <c r="L244" s="186"/>
      <c r="M244" s="186"/>
      <c r="N244" s="211"/>
      <c r="O244" s="211"/>
      <c r="P244" s="212"/>
      <c r="Q244" s="213"/>
      <c r="R244" s="213"/>
      <c r="S244" s="213"/>
      <c r="T244" s="213"/>
      <c r="U244" s="186"/>
      <c r="V244" s="185"/>
      <c r="W244" s="185"/>
      <c r="X244" s="185"/>
      <c r="Y244" s="186"/>
      <c r="Z244" s="186"/>
      <c r="AA244" s="186"/>
      <c r="AB244" s="186"/>
      <c r="AC244" s="186"/>
      <c r="AD244" s="186"/>
      <c r="AE244" s="186"/>
      <c r="AF244" s="186"/>
      <c r="AG244" s="186"/>
      <c r="AH244" s="186"/>
      <c r="AI244" s="186"/>
      <c r="AJ244" s="186"/>
      <c r="AK244" s="186"/>
    </row>
    <row r="245" spans="1:37" ht="11.25" customHeight="1">
      <c r="A245" s="187"/>
      <c r="B245" s="207"/>
      <c r="C245" s="186"/>
      <c r="D245" s="186"/>
      <c r="E245" s="186"/>
      <c r="F245" s="186"/>
      <c r="G245" s="186"/>
      <c r="H245" s="208"/>
      <c r="I245" s="209"/>
      <c r="J245" s="208"/>
      <c r="K245" s="210"/>
      <c r="L245" s="186"/>
      <c r="M245" s="186"/>
      <c r="N245" s="211"/>
      <c r="O245" s="211"/>
      <c r="P245" s="212"/>
      <c r="Q245" s="213"/>
      <c r="R245" s="213"/>
      <c r="S245" s="213"/>
      <c r="T245" s="213"/>
      <c r="U245" s="186"/>
      <c r="V245" s="185"/>
      <c r="W245" s="185"/>
      <c r="X245" s="185"/>
      <c r="Y245" s="186"/>
      <c r="Z245" s="186"/>
      <c r="AA245" s="186"/>
      <c r="AB245" s="186"/>
      <c r="AC245" s="186"/>
      <c r="AD245" s="186"/>
      <c r="AE245" s="186"/>
      <c r="AF245" s="186"/>
      <c r="AG245" s="186"/>
      <c r="AH245" s="186"/>
      <c r="AI245" s="186"/>
      <c r="AJ245" s="186"/>
      <c r="AK245" s="186"/>
    </row>
    <row r="246" spans="1:37" ht="11.25" customHeight="1">
      <c r="A246" s="187"/>
      <c r="B246" s="207"/>
      <c r="C246" s="186"/>
      <c r="D246" s="186"/>
      <c r="E246" s="186"/>
      <c r="F246" s="186"/>
      <c r="G246" s="186"/>
      <c r="H246" s="208"/>
      <c r="I246" s="209"/>
      <c r="J246" s="208"/>
      <c r="K246" s="210"/>
      <c r="L246" s="186"/>
      <c r="M246" s="186"/>
      <c r="N246" s="211"/>
      <c r="O246" s="211"/>
      <c r="P246" s="212"/>
      <c r="Q246" s="213"/>
      <c r="R246" s="213"/>
      <c r="S246" s="213"/>
      <c r="T246" s="213"/>
      <c r="U246" s="186"/>
      <c r="V246" s="185"/>
      <c r="W246" s="185"/>
      <c r="X246" s="185"/>
      <c r="Y246" s="186"/>
      <c r="Z246" s="186"/>
      <c r="AA246" s="186"/>
      <c r="AB246" s="186"/>
      <c r="AC246" s="186"/>
      <c r="AD246" s="186"/>
      <c r="AE246" s="186"/>
      <c r="AF246" s="186"/>
      <c r="AG246" s="186"/>
      <c r="AH246" s="186"/>
      <c r="AI246" s="186"/>
      <c r="AJ246" s="186"/>
      <c r="AK246" s="186"/>
    </row>
    <row r="247" spans="1:37" ht="11.25" customHeight="1">
      <c r="A247" s="187"/>
      <c r="B247" s="207"/>
      <c r="C247" s="186"/>
      <c r="D247" s="186"/>
      <c r="E247" s="186"/>
      <c r="F247" s="186"/>
      <c r="G247" s="186"/>
      <c r="H247" s="208"/>
      <c r="I247" s="209"/>
      <c r="J247" s="208"/>
      <c r="K247" s="210"/>
      <c r="L247" s="186"/>
      <c r="M247" s="186"/>
      <c r="N247" s="211"/>
      <c r="O247" s="211"/>
      <c r="P247" s="212"/>
      <c r="Q247" s="213"/>
      <c r="R247" s="213"/>
      <c r="S247" s="213"/>
      <c r="T247" s="213"/>
      <c r="U247" s="186"/>
      <c r="V247" s="185"/>
      <c r="W247" s="185"/>
      <c r="X247" s="185"/>
      <c r="Y247" s="186"/>
      <c r="Z247" s="186"/>
      <c r="AA247" s="186"/>
      <c r="AB247" s="186"/>
      <c r="AC247" s="186"/>
      <c r="AD247" s="186"/>
      <c r="AE247" s="186"/>
      <c r="AF247" s="186"/>
      <c r="AG247" s="186"/>
      <c r="AH247" s="186"/>
      <c r="AI247" s="186"/>
      <c r="AJ247" s="186"/>
      <c r="AK247" s="186"/>
    </row>
    <row r="248" spans="1:37" ht="11.25" customHeight="1">
      <c r="A248" s="187"/>
      <c r="B248" s="207"/>
      <c r="C248" s="186"/>
      <c r="D248" s="186"/>
      <c r="E248" s="186"/>
      <c r="F248" s="186"/>
      <c r="G248" s="186"/>
      <c r="H248" s="208"/>
      <c r="I248" s="209"/>
      <c r="J248" s="208"/>
      <c r="K248" s="210"/>
      <c r="L248" s="186"/>
      <c r="M248" s="186"/>
      <c r="N248" s="211"/>
      <c r="O248" s="211"/>
      <c r="P248" s="212"/>
      <c r="Q248" s="213"/>
      <c r="R248" s="213"/>
      <c r="S248" s="213"/>
      <c r="T248" s="213"/>
      <c r="U248" s="186"/>
      <c r="V248" s="185"/>
      <c r="W248" s="185"/>
      <c r="X248" s="185"/>
      <c r="Y248" s="186"/>
      <c r="Z248" s="186"/>
      <c r="AA248" s="186"/>
      <c r="AB248" s="186"/>
      <c r="AC248" s="186"/>
      <c r="AD248" s="186"/>
      <c r="AE248" s="186"/>
      <c r="AF248" s="186"/>
      <c r="AG248" s="186"/>
      <c r="AH248" s="186"/>
      <c r="AI248" s="186"/>
      <c r="AJ248" s="186"/>
      <c r="AK248" s="186"/>
    </row>
    <row r="249" spans="1:37" ht="11.25" customHeight="1">
      <c r="A249" s="187"/>
      <c r="B249" s="207"/>
      <c r="C249" s="186"/>
      <c r="D249" s="186"/>
      <c r="E249" s="186"/>
      <c r="F249" s="186"/>
      <c r="G249" s="186"/>
      <c r="H249" s="208"/>
      <c r="I249" s="209"/>
      <c r="J249" s="208"/>
      <c r="K249" s="210"/>
      <c r="L249" s="186"/>
      <c r="M249" s="186"/>
      <c r="N249" s="211"/>
      <c r="O249" s="211"/>
      <c r="P249" s="212"/>
      <c r="Q249" s="213"/>
      <c r="R249" s="213"/>
      <c r="S249" s="213"/>
      <c r="T249" s="213"/>
      <c r="U249" s="186"/>
      <c r="V249" s="185"/>
      <c r="W249" s="185"/>
      <c r="X249" s="185"/>
      <c r="Y249" s="186"/>
      <c r="Z249" s="186"/>
      <c r="AA249" s="186"/>
      <c r="AB249" s="186"/>
      <c r="AC249" s="186"/>
      <c r="AD249" s="186"/>
      <c r="AE249" s="186"/>
      <c r="AF249" s="186"/>
      <c r="AG249" s="186"/>
      <c r="AH249" s="186"/>
      <c r="AI249" s="186"/>
      <c r="AJ249" s="186"/>
      <c r="AK249" s="186"/>
    </row>
    <row r="250" spans="1:37" ht="11.25" customHeight="1">
      <c r="A250" s="187"/>
      <c r="B250" s="207"/>
      <c r="C250" s="186"/>
      <c r="D250" s="186"/>
      <c r="E250" s="186"/>
      <c r="F250" s="186"/>
      <c r="G250" s="186"/>
      <c r="H250" s="208"/>
      <c r="I250" s="209"/>
      <c r="J250" s="208"/>
      <c r="K250" s="210"/>
      <c r="L250" s="186"/>
      <c r="M250" s="186"/>
      <c r="N250" s="211"/>
      <c r="O250" s="211"/>
      <c r="P250" s="212"/>
      <c r="Q250" s="213"/>
      <c r="R250" s="213"/>
      <c r="S250" s="213"/>
      <c r="T250" s="213"/>
      <c r="U250" s="186"/>
      <c r="V250" s="185"/>
      <c r="W250" s="185"/>
      <c r="X250" s="185"/>
      <c r="Y250" s="186"/>
      <c r="Z250" s="186"/>
      <c r="AA250" s="186"/>
      <c r="AB250" s="186"/>
      <c r="AC250" s="186"/>
      <c r="AD250" s="186"/>
      <c r="AE250" s="186"/>
      <c r="AF250" s="186"/>
      <c r="AG250" s="186"/>
      <c r="AH250" s="186"/>
      <c r="AI250" s="186"/>
      <c r="AJ250" s="186"/>
      <c r="AK250" s="186"/>
    </row>
    <row r="251" spans="1:37" ht="11.25" customHeight="1">
      <c r="A251" s="187"/>
      <c r="B251" s="207"/>
      <c r="C251" s="186"/>
      <c r="D251" s="186"/>
      <c r="E251" s="186"/>
      <c r="F251" s="186"/>
      <c r="G251" s="186"/>
      <c r="H251" s="208"/>
      <c r="I251" s="209"/>
      <c r="J251" s="208"/>
      <c r="K251" s="210"/>
      <c r="L251" s="186"/>
      <c r="M251" s="186"/>
      <c r="N251" s="211"/>
      <c r="O251" s="211"/>
      <c r="P251" s="212"/>
      <c r="Q251" s="213"/>
      <c r="R251" s="213"/>
      <c r="S251" s="213"/>
      <c r="T251" s="213"/>
      <c r="U251" s="186"/>
      <c r="V251" s="185"/>
      <c r="W251" s="185"/>
      <c r="X251" s="185"/>
      <c r="Y251" s="186"/>
      <c r="Z251" s="186"/>
      <c r="AA251" s="186"/>
      <c r="AB251" s="186"/>
      <c r="AC251" s="186"/>
      <c r="AD251" s="186"/>
      <c r="AE251" s="186"/>
      <c r="AF251" s="186"/>
      <c r="AG251" s="186"/>
      <c r="AH251" s="186"/>
      <c r="AI251" s="186"/>
      <c r="AJ251" s="186"/>
      <c r="AK251" s="186"/>
    </row>
    <row r="252" spans="1:37" ht="11.25" customHeight="1">
      <c r="A252" s="187"/>
      <c r="B252" s="207"/>
      <c r="C252" s="186"/>
      <c r="D252" s="186"/>
      <c r="E252" s="186"/>
      <c r="F252" s="186"/>
      <c r="G252" s="186"/>
      <c r="H252" s="208"/>
      <c r="I252" s="209"/>
      <c r="J252" s="208"/>
      <c r="K252" s="210"/>
      <c r="L252" s="186"/>
      <c r="M252" s="186"/>
      <c r="N252" s="211"/>
      <c r="O252" s="211"/>
      <c r="P252" s="212"/>
      <c r="Q252" s="213"/>
      <c r="R252" s="213"/>
      <c r="S252" s="213"/>
      <c r="T252" s="213"/>
      <c r="U252" s="186"/>
      <c r="V252" s="185"/>
      <c r="W252" s="185"/>
      <c r="X252" s="185"/>
      <c r="Y252" s="186"/>
      <c r="Z252" s="186"/>
      <c r="AA252" s="186"/>
      <c r="AB252" s="186"/>
      <c r="AC252" s="186"/>
      <c r="AD252" s="186"/>
      <c r="AE252" s="186"/>
      <c r="AF252" s="186"/>
      <c r="AG252" s="186"/>
      <c r="AH252" s="186"/>
      <c r="AI252" s="186"/>
      <c r="AJ252" s="186"/>
      <c r="AK252" s="186"/>
    </row>
    <row r="253" spans="1:37" ht="11.25" customHeight="1">
      <c r="A253" s="187"/>
      <c r="B253" s="207"/>
      <c r="C253" s="186"/>
      <c r="D253" s="186"/>
      <c r="E253" s="186"/>
      <c r="F253" s="186"/>
      <c r="G253" s="186"/>
      <c r="H253" s="208"/>
      <c r="I253" s="209"/>
      <c r="J253" s="208"/>
      <c r="K253" s="210"/>
      <c r="L253" s="186"/>
      <c r="M253" s="186"/>
      <c r="N253" s="211"/>
      <c r="O253" s="211"/>
      <c r="P253" s="212"/>
      <c r="Q253" s="213"/>
      <c r="R253" s="213"/>
      <c r="S253" s="213"/>
      <c r="T253" s="213"/>
      <c r="U253" s="186"/>
      <c r="V253" s="185"/>
      <c r="W253" s="185"/>
      <c r="X253" s="185"/>
      <c r="Y253" s="186"/>
      <c r="Z253" s="186"/>
      <c r="AA253" s="186"/>
      <c r="AB253" s="186"/>
      <c r="AC253" s="186"/>
      <c r="AD253" s="186"/>
      <c r="AE253" s="186"/>
      <c r="AF253" s="186"/>
      <c r="AG253" s="186"/>
      <c r="AH253" s="186"/>
      <c r="AI253" s="186"/>
      <c r="AJ253" s="186"/>
      <c r="AK253" s="186"/>
    </row>
    <row r="254" spans="1:37" ht="11.25" customHeight="1">
      <c r="A254" s="187"/>
      <c r="B254" s="207"/>
      <c r="C254" s="186"/>
      <c r="D254" s="186"/>
      <c r="E254" s="186"/>
      <c r="F254" s="186"/>
      <c r="G254" s="186"/>
      <c r="H254" s="208"/>
      <c r="I254" s="209"/>
      <c r="J254" s="208"/>
      <c r="K254" s="210"/>
      <c r="L254" s="186"/>
      <c r="M254" s="186"/>
      <c r="N254" s="211"/>
      <c r="O254" s="211"/>
      <c r="P254" s="212"/>
      <c r="Q254" s="213"/>
      <c r="R254" s="213"/>
      <c r="S254" s="213"/>
      <c r="T254" s="213"/>
      <c r="U254" s="186"/>
      <c r="V254" s="185"/>
      <c r="W254" s="185"/>
      <c r="X254" s="185"/>
      <c r="Y254" s="186"/>
      <c r="Z254" s="186"/>
      <c r="AA254" s="186"/>
      <c r="AB254" s="186"/>
      <c r="AC254" s="186"/>
      <c r="AD254" s="186"/>
      <c r="AE254" s="186"/>
      <c r="AF254" s="186"/>
      <c r="AG254" s="186"/>
      <c r="AH254" s="186"/>
      <c r="AI254" s="186"/>
      <c r="AJ254" s="186"/>
      <c r="AK254" s="186"/>
    </row>
    <row r="255" spans="1:37" ht="11.25" customHeight="1">
      <c r="A255" s="187"/>
      <c r="B255" s="207"/>
      <c r="C255" s="186"/>
      <c r="D255" s="186"/>
      <c r="E255" s="186"/>
      <c r="F255" s="186"/>
      <c r="G255" s="186"/>
      <c r="H255" s="208"/>
      <c r="I255" s="209"/>
      <c r="J255" s="208"/>
      <c r="K255" s="210"/>
      <c r="L255" s="186"/>
      <c r="M255" s="186"/>
      <c r="N255" s="211"/>
      <c r="O255" s="211"/>
      <c r="P255" s="212"/>
      <c r="Q255" s="213"/>
      <c r="R255" s="213"/>
      <c r="S255" s="213"/>
      <c r="T255" s="213"/>
      <c r="U255" s="186"/>
      <c r="V255" s="185"/>
      <c r="W255" s="185"/>
      <c r="X255" s="185"/>
      <c r="Y255" s="186"/>
      <c r="Z255" s="186"/>
      <c r="AA255" s="186"/>
      <c r="AB255" s="186"/>
      <c r="AC255" s="186"/>
      <c r="AD255" s="186"/>
      <c r="AE255" s="186"/>
      <c r="AF255" s="186"/>
      <c r="AG255" s="186"/>
      <c r="AH255" s="186"/>
      <c r="AI255" s="186"/>
      <c r="AJ255" s="186"/>
      <c r="AK255" s="186"/>
    </row>
    <row r="256" spans="1:37" ht="11.25" customHeight="1">
      <c r="A256" s="187"/>
      <c r="B256" s="207"/>
      <c r="C256" s="186"/>
      <c r="D256" s="186"/>
      <c r="E256" s="186"/>
      <c r="F256" s="186"/>
      <c r="G256" s="186"/>
      <c r="H256" s="208"/>
      <c r="I256" s="209"/>
      <c r="J256" s="208"/>
      <c r="K256" s="210"/>
      <c r="L256" s="186"/>
      <c r="M256" s="186"/>
      <c r="N256" s="211"/>
      <c r="O256" s="211"/>
      <c r="P256" s="212"/>
      <c r="Q256" s="213"/>
      <c r="R256" s="213"/>
      <c r="S256" s="213"/>
      <c r="T256" s="213"/>
      <c r="U256" s="186"/>
      <c r="V256" s="185"/>
      <c r="W256" s="185"/>
      <c r="X256" s="185"/>
      <c r="Y256" s="186"/>
      <c r="Z256" s="186"/>
      <c r="AA256" s="186"/>
      <c r="AB256" s="186"/>
      <c r="AC256" s="186"/>
      <c r="AD256" s="186"/>
      <c r="AE256" s="186"/>
      <c r="AF256" s="186"/>
      <c r="AG256" s="186"/>
      <c r="AH256" s="186"/>
      <c r="AI256" s="186"/>
      <c r="AJ256" s="186"/>
      <c r="AK256" s="186"/>
    </row>
    <row r="257" spans="1:37" ht="11.25" customHeight="1">
      <c r="A257" s="187"/>
      <c r="B257" s="207"/>
      <c r="C257" s="186"/>
      <c r="D257" s="186"/>
      <c r="E257" s="186"/>
      <c r="F257" s="186"/>
      <c r="G257" s="186"/>
      <c r="H257" s="208"/>
      <c r="I257" s="209"/>
      <c r="J257" s="208"/>
      <c r="K257" s="210"/>
      <c r="L257" s="186"/>
      <c r="M257" s="186"/>
      <c r="N257" s="211"/>
      <c r="O257" s="211"/>
      <c r="P257" s="212"/>
      <c r="Q257" s="213"/>
      <c r="R257" s="213"/>
      <c r="S257" s="213"/>
      <c r="T257" s="213"/>
      <c r="U257" s="186"/>
      <c r="V257" s="185"/>
      <c r="W257" s="185"/>
      <c r="X257" s="185"/>
      <c r="Y257" s="186"/>
      <c r="Z257" s="186"/>
      <c r="AA257" s="186"/>
      <c r="AB257" s="186"/>
      <c r="AC257" s="186"/>
      <c r="AD257" s="186"/>
      <c r="AE257" s="186"/>
      <c r="AF257" s="186"/>
      <c r="AG257" s="186"/>
      <c r="AH257" s="186"/>
      <c r="AI257" s="186"/>
      <c r="AJ257" s="186"/>
      <c r="AK257" s="186"/>
    </row>
    <row r="258" spans="1:37" ht="11.25" customHeight="1">
      <c r="A258" s="187"/>
      <c r="B258" s="207"/>
      <c r="C258" s="186"/>
      <c r="D258" s="186"/>
      <c r="E258" s="186"/>
      <c r="F258" s="186"/>
      <c r="G258" s="186"/>
      <c r="H258" s="208"/>
      <c r="I258" s="209"/>
      <c r="J258" s="208"/>
      <c r="K258" s="210"/>
      <c r="L258" s="186"/>
      <c r="M258" s="186"/>
      <c r="N258" s="211"/>
      <c r="O258" s="211"/>
      <c r="P258" s="212"/>
      <c r="Q258" s="213"/>
      <c r="R258" s="213"/>
      <c r="S258" s="213"/>
      <c r="T258" s="213"/>
      <c r="U258" s="186"/>
      <c r="V258" s="185"/>
      <c r="W258" s="185"/>
      <c r="X258" s="185"/>
      <c r="Y258" s="186"/>
      <c r="Z258" s="186"/>
      <c r="AA258" s="186"/>
      <c r="AB258" s="186"/>
      <c r="AC258" s="186"/>
      <c r="AD258" s="186"/>
      <c r="AE258" s="186"/>
      <c r="AF258" s="186"/>
      <c r="AG258" s="186"/>
      <c r="AH258" s="186"/>
      <c r="AI258" s="186"/>
      <c r="AJ258" s="186"/>
      <c r="AK258" s="186"/>
    </row>
    <row r="259" spans="1:37" ht="11.25" customHeight="1">
      <c r="A259" s="187"/>
      <c r="B259" s="207"/>
      <c r="C259" s="186"/>
      <c r="D259" s="186"/>
      <c r="E259" s="186"/>
      <c r="F259" s="186"/>
      <c r="G259" s="186"/>
      <c r="H259" s="208"/>
      <c r="I259" s="209"/>
      <c r="J259" s="208"/>
      <c r="K259" s="210"/>
      <c r="L259" s="186"/>
      <c r="M259" s="186"/>
      <c r="N259" s="211"/>
      <c r="O259" s="211"/>
      <c r="P259" s="212"/>
      <c r="Q259" s="213"/>
      <c r="R259" s="213"/>
      <c r="S259" s="213"/>
      <c r="T259" s="213"/>
      <c r="U259" s="186"/>
      <c r="V259" s="185"/>
      <c r="W259" s="185"/>
      <c r="X259" s="185"/>
      <c r="Y259" s="186"/>
      <c r="Z259" s="186"/>
      <c r="AA259" s="186"/>
      <c r="AB259" s="186"/>
      <c r="AC259" s="186"/>
      <c r="AD259" s="186"/>
      <c r="AE259" s="186"/>
      <c r="AF259" s="186"/>
      <c r="AG259" s="186"/>
      <c r="AH259" s="186"/>
      <c r="AI259" s="186"/>
      <c r="AJ259" s="186"/>
      <c r="AK259" s="186"/>
    </row>
    <row r="260" spans="1:37" ht="11.25" customHeight="1">
      <c r="A260" s="187"/>
      <c r="B260" s="207"/>
      <c r="C260" s="186"/>
      <c r="D260" s="186"/>
      <c r="E260" s="186"/>
      <c r="F260" s="186"/>
      <c r="G260" s="186"/>
      <c r="H260" s="208"/>
      <c r="I260" s="209"/>
      <c r="J260" s="208"/>
      <c r="K260" s="210"/>
      <c r="L260" s="186"/>
      <c r="M260" s="186"/>
      <c r="N260" s="211"/>
      <c r="O260" s="211"/>
      <c r="P260" s="212"/>
      <c r="Q260" s="213"/>
      <c r="R260" s="213"/>
      <c r="S260" s="213"/>
      <c r="T260" s="213"/>
      <c r="U260" s="186"/>
      <c r="V260" s="185"/>
      <c r="W260" s="185"/>
      <c r="X260" s="185"/>
      <c r="Y260" s="186"/>
      <c r="Z260" s="186"/>
      <c r="AA260" s="186"/>
      <c r="AB260" s="186"/>
      <c r="AC260" s="186"/>
      <c r="AD260" s="186"/>
      <c r="AE260" s="186"/>
      <c r="AF260" s="186"/>
      <c r="AG260" s="186"/>
      <c r="AH260" s="186"/>
      <c r="AI260" s="186"/>
      <c r="AJ260" s="186"/>
      <c r="AK260" s="186"/>
    </row>
    <row r="261" spans="1:37" ht="11.25" customHeight="1">
      <c r="A261" s="187"/>
      <c r="B261" s="207"/>
      <c r="C261" s="186"/>
      <c r="D261" s="186"/>
      <c r="E261" s="186"/>
      <c r="F261" s="186"/>
      <c r="G261" s="186"/>
      <c r="H261" s="208"/>
      <c r="I261" s="209"/>
      <c r="J261" s="208"/>
      <c r="K261" s="210"/>
      <c r="L261" s="186"/>
      <c r="M261" s="186"/>
      <c r="N261" s="211"/>
      <c r="O261" s="211"/>
      <c r="P261" s="212"/>
      <c r="Q261" s="213"/>
      <c r="R261" s="213"/>
      <c r="S261" s="213"/>
      <c r="T261" s="213"/>
      <c r="U261" s="186"/>
      <c r="V261" s="185"/>
      <c r="W261" s="185"/>
      <c r="X261" s="185"/>
      <c r="Y261" s="186"/>
      <c r="Z261" s="186"/>
      <c r="AA261" s="186"/>
      <c r="AB261" s="186"/>
      <c r="AC261" s="186"/>
      <c r="AD261" s="186"/>
      <c r="AE261" s="186"/>
      <c r="AF261" s="186"/>
      <c r="AG261" s="186"/>
      <c r="AH261" s="186"/>
      <c r="AI261" s="186"/>
      <c r="AJ261" s="186"/>
      <c r="AK261" s="186"/>
    </row>
    <row r="262" spans="1:37" ht="11.25" customHeight="1">
      <c r="A262" s="187"/>
      <c r="B262" s="207"/>
      <c r="C262" s="186"/>
      <c r="D262" s="186"/>
      <c r="E262" s="186"/>
      <c r="F262" s="186"/>
      <c r="G262" s="186"/>
      <c r="H262" s="208"/>
      <c r="I262" s="209"/>
      <c r="J262" s="208"/>
      <c r="K262" s="210"/>
      <c r="L262" s="186"/>
      <c r="M262" s="186"/>
      <c r="N262" s="211"/>
      <c r="O262" s="211"/>
      <c r="P262" s="212"/>
      <c r="Q262" s="213"/>
      <c r="R262" s="213"/>
      <c r="S262" s="213"/>
      <c r="T262" s="213"/>
      <c r="U262" s="186"/>
      <c r="V262" s="185"/>
      <c r="W262" s="185"/>
      <c r="X262" s="185"/>
      <c r="Y262" s="186"/>
      <c r="Z262" s="186"/>
      <c r="AA262" s="186"/>
      <c r="AB262" s="186"/>
      <c r="AC262" s="186"/>
      <c r="AD262" s="186"/>
      <c r="AE262" s="186"/>
      <c r="AF262" s="186"/>
      <c r="AG262" s="186"/>
      <c r="AH262" s="186"/>
      <c r="AI262" s="186"/>
      <c r="AJ262" s="186"/>
      <c r="AK262" s="186"/>
    </row>
    <row r="263" spans="1:37" ht="11.25" customHeight="1">
      <c r="A263" s="187"/>
      <c r="B263" s="207"/>
      <c r="C263" s="186"/>
      <c r="D263" s="186"/>
      <c r="E263" s="186"/>
      <c r="F263" s="186"/>
      <c r="G263" s="186"/>
      <c r="H263" s="208"/>
      <c r="I263" s="209"/>
      <c r="J263" s="208"/>
      <c r="K263" s="210"/>
      <c r="L263" s="186"/>
      <c r="M263" s="186"/>
      <c r="N263" s="211"/>
      <c r="O263" s="211"/>
      <c r="P263" s="212"/>
      <c r="Q263" s="213"/>
      <c r="R263" s="213"/>
      <c r="S263" s="213"/>
      <c r="T263" s="213"/>
      <c r="U263" s="186"/>
      <c r="V263" s="185"/>
      <c r="W263" s="185"/>
      <c r="X263" s="185"/>
      <c r="Y263" s="186"/>
      <c r="Z263" s="186"/>
      <c r="AA263" s="186"/>
      <c r="AB263" s="186"/>
      <c r="AC263" s="186"/>
      <c r="AD263" s="186"/>
      <c r="AE263" s="186"/>
      <c r="AF263" s="186"/>
      <c r="AG263" s="186"/>
      <c r="AH263" s="186"/>
      <c r="AI263" s="186"/>
      <c r="AJ263" s="186"/>
      <c r="AK263" s="186"/>
    </row>
    <row r="264" spans="1:37" ht="11.25" customHeight="1">
      <c r="A264" s="187"/>
      <c r="B264" s="207"/>
      <c r="C264" s="186"/>
      <c r="D264" s="186"/>
      <c r="E264" s="186"/>
      <c r="F264" s="186"/>
      <c r="G264" s="186"/>
      <c r="H264" s="208"/>
      <c r="I264" s="209"/>
      <c r="J264" s="208"/>
      <c r="K264" s="210"/>
      <c r="L264" s="186"/>
      <c r="M264" s="186"/>
      <c r="N264" s="211"/>
      <c r="O264" s="211"/>
      <c r="P264" s="212"/>
      <c r="Q264" s="213"/>
      <c r="R264" s="213"/>
      <c r="S264" s="213"/>
      <c r="T264" s="213"/>
      <c r="U264" s="186"/>
      <c r="V264" s="185"/>
      <c r="W264" s="185"/>
      <c r="X264" s="185"/>
      <c r="Y264" s="186"/>
      <c r="Z264" s="186"/>
      <c r="AA264" s="186"/>
      <c r="AB264" s="186"/>
      <c r="AC264" s="186"/>
      <c r="AD264" s="186"/>
      <c r="AE264" s="186"/>
      <c r="AF264" s="186"/>
      <c r="AG264" s="186"/>
      <c r="AH264" s="186"/>
      <c r="AI264" s="186"/>
      <c r="AJ264" s="186"/>
      <c r="AK264" s="186"/>
    </row>
    <row r="265" spans="1:37" ht="11.25" customHeight="1">
      <c r="A265" s="187"/>
      <c r="B265" s="207"/>
      <c r="C265" s="186"/>
      <c r="D265" s="186"/>
      <c r="E265" s="186"/>
      <c r="F265" s="186"/>
      <c r="G265" s="186"/>
      <c r="H265" s="208"/>
      <c r="I265" s="209"/>
      <c r="J265" s="208"/>
      <c r="K265" s="210"/>
      <c r="L265" s="186"/>
      <c r="M265" s="186"/>
      <c r="N265" s="211"/>
      <c r="O265" s="211"/>
      <c r="P265" s="212"/>
      <c r="Q265" s="213"/>
      <c r="R265" s="213"/>
      <c r="S265" s="213"/>
      <c r="T265" s="213"/>
      <c r="U265" s="186"/>
      <c r="V265" s="185"/>
      <c r="W265" s="185"/>
      <c r="X265" s="185"/>
      <c r="Y265" s="186"/>
      <c r="Z265" s="186"/>
      <c r="AA265" s="186"/>
      <c r="AB265" s="186"/>
      <c r="AC265" s="186"/>
      <c r="AD265" s="186"/>
      <c r="AE265" s="186"/>
      <c r="AF265" s="186"/>
      <c r="AG265" s="186"/>
      <c r="AH265" s="186"/>
      <c r="AI265" s="186"/>
      <c r="AJ265" s="186"/>
      <c r="AK265" s="186"/>
    </row>
    <row r="266" spans="1:37" ht="11.25" customHeight="1">
      <c r="A266" s="187"/>
      <c r="B266" s="207"/>
      <c r="C266" s="186"/>
      <c r="D266" s="186"/>
      <c r="E266" s="186"/>
      <c r="F266" s="186"/>
      <c r="G266" s="186"/>
      <c r="H266" s="208"/>
      <c r="I266" s="209"/>
      <c r="J266" s="208"/>
      <c r="K266" s="210"/>
      <c r="L266" s="186"/>
      <c r="M266" s="186"/>
      <c r="N266" s="211"/>
      <c r="O266" s="211"/>
      <c r="P266" s="212"/>
      <c r="Q266" s="213"/>
      <c r="R266" s="213"/>
      <c r="S266" s="213"/>
      <c r="T266" s="213"/>
      <c r="U266" s="186"/>
      <c r="V266" s="185"/>
      <c r="W266" s="185"/>
      <c r="X266" s="185"/>
      <c r="Y266" s="186"/>
      <c r="Z266" s="186"/>
      <c r="AA266" s="186"/>
      <c r="AB266" s="186"/>
      <c r="AC266" s="186"/>
      <c r="AD266" s="186"/>
      <c r="AE266" s="186"/>
      <c r="AF266" s="186"/>
      <c r="AG266" s="186"/>
      <c r="AH266" s="186"/>
      <c r="AI266" s="186"/>
      <c r="AJ266" s="186"/>
      <c r="AK266" s="186"/>
    </row>
    <row r="267" spans="1:37" ht="11.25" customHeight="1">
      <c r="A267" s="187"/>
      <c r="B267" s="207"/>
      <c r="C267" s="186"/>
      <c r="D267" s="186"/>
      <c r="E267" s="186"/>
      <c r="F267" s="186"/>
      <c r="G267" s="186"/>
      <c r="H267" s="208"/>
      <c r="I267" s="209"/>
      <c r="J267" s="208"/>
      <c r="K267" s="210"/>
      <c r="L267" s="186"/>
      <c r="M267" s="186"/>
      <c r="N267" s="211"/>
      <c r="O267" s="211"/>
      <c r="P267" s="212"/>
      <c r="Q267" s="213"/>
      <c r="R267" s="213"/>
      <c r="S267" s="213"/>
      <c r="T267" s="213"/>
      <c r="U267" s="186"/>
      <c r="V267" s="185"/>
      <c r="W267" s="185"/>
      <c r="X267" s="185"/>
      <c r="Y267" s="186"/>
      <c r="Z267" s="186"/>
      <c r="AA267" s="186"/>
      <c r="AB267" s="186"/>
      <c r="AC267" s="186"/>
      <c r="AD267" s="186"/>
      <c r="AE267" s="186"/>
      <c r="AF267" s="186"/>
      <c r="AG267" s="186"/>
      <c r="AH267" s="186"/>
      <c r="AI267" s="186"/>
      <c r="AJ267" s="186"/>
      <c r="AK267" s="186"/>
    </row>
    <row r="268" spans="1:37" ht="11.25" customHeight="1">
      <c r="A268" s="187"/>
      <c r="B268" s="207"/>
      <c r="C268" s="186"/>
      <c r="D268" s="186"/>
      <c r="E268" s="186"/>
      <c r="F268" s="186"/>
      <c r="G268" s="186"/>
      <c r="H268" s="208"/>
      <c r="I268" s="209"/>
      <c r="J268" s="208"/>
      <c r="K268" s="210"/>
      <c r="L268" s="186"/>
      <c r="M268" s="186"/>
      <c r="N268" s="211"/>
      <c r="O268" s="211"/>
      <c r="P268" s="212"/>
      <c r="Q268" s="213"/>
      <c r="R268" s="213"/>
      <c r="S268" s="213"/>
      <c r="T268" s="213"/>
      <c r="U268" s="186"/>
      <c r="V268" s="185"/>
      <c r="W268" s="185"/>
      <c r="X268" s="185"/>
      <c r="Y268" s="186"/>
      <c r="Z268" s="186"/>
      <c r="AA268" s="186"/>
      <c r="AB268" s="186"/>
      <c r="AC268" s="186"/>
      <c r="AD268" s="186"/>
      <c r="AE268" s="186"/>
      <c r="AF268" s="186"/>
      <c r="AG268" s="186"/>
      <c r="AH268" s="186"/>
      <c r="AI268" s="186"/>
      <c r="AJ268" s="186"/>
      <c r="AK268" s="186"/>
    </row>
    <row r="269" spans="1:37" ht="11.25" customHeight="1">
      <c r="A269" s="187"/>
      <c r="B269" s="207"/>
      <c r="C269" s="186"/>
      <c r="D269" s="186"/>
      <c r="E269" s="186"/>
      <c r="F269" s="186"/>
      <c r="G269" s="186"/>
      <c r="H269" s="208"/>
      <c r="I269" s="209"/>
      <c r="J269" s="208"/>
      <c r="K269" s="210"/>
      <c r="L269" s="186"/>
      <c r="M269" s="186"/>
      <c r="N269" s="211"/>
      <c r="O269" s="211"/>
      <c r="P269" s="212"/>
      <c r="Q269" s="213"/>
      <c r="R269" s="213"/>
      <c r="S269" s="213"/>
      <c r="T269" s="213"/>
      <c r="U269" s="186"/>
      <c r="V269" s="185"/>
      <c r="W269" s="185"/>
      <c r="X269" s="185"/>
      <c r="Y269" s="186"/>
      <c r="Z269" s="186"/>
      <c r="AA269" s="186"/>
      <c r="AB269" s="186"/>
      <c r="AC269" s="186"/>
      <c r="AD269" s="186"/>
      <c r="AE269" s="186"/>
      <c r="AF269" s="186"/>
      <c r="AG269" s="186"/>
      <c r="AH269" s="186"/>
      <c r="AI269" s="186"/>
      <c r="AJ269" s="186"/>
      <c r="AK269" s="186"/>
    </row>
    <row r="270" spans="1:37" ht="11.25" customHeight="1">
      <c r="A270" s="187"/>
      <c r="B270" s="207"/>
      <c r="C270" s="186"/>
      <c r="D270" s="186"/>
      <c r="E270" s="186"/>
      <c r="F270" s="186"/>
      <c r="G270" s="186"/>
      <c r="H270" s="208"/>
      <c r="I270" s="209"/>
      <c r="J270" s="208"/>
      <c r="K270" s="210"/>
      <c r="L270" s="186"/>
      <c r="M270" s="186"/>
      <c r="N270" s="211"/>
      <c r="O270" s="211"/>
      <c r="P270" s="212"/>
      <c r="Q270" s="213"/>
      <c r="R270" s="213"/>
      <c r="S270" s="213"/>
      <c r="T270" s="213"/>
      <c r="U270" s="186"/>
      <c r="V270" s="185"/>
      <c r="W270" s="185"/>
      <c r="X270" s="185"/>
      <c r="Y270" s="186"/>
      <c r="Z270" s="186"/>
      <c r="AA270" s="186"/>
      <c r="AB270" s="186"/>
      <c r="AC270" s="186"/>
      <c r="AD270" s="186"/>
      <c r="AE270" s="186"/>
      <c r="AF270" s="186"/>
      <c r="AG270" s="186"/>
      <c r="AH270" s="186"/>
      <c r="AI270" s="186"/>
      <c r="AJ270" s="186"/>
      <c r="AK270" s="186"/>
    </row>
    <row r="271" spans="1:37" ht="11.25" customHeight="1">
      <c r="A271" s="187"/>
      <c r="B271" s="207"/>
      <c r="C271" s="186"/>
      <c r="D271" s="186"/>
      <c r="E271" s="186"/>
      <c r="F271" s="186"/>
      <c r="G271" s="186"/>
      <c r="H271" s="208"/>
      <c r="I271" s="209"/>
      <c r="J271" s="208"/>
      <c r="K271" s="210"/>
      <c r="L271" s="186"/>
      <c r="M271" s="186"/>
      <c r="N271" s="211"/>
      <c r="O271" s="211"/>
      <c r="P271" s="212"/>
      <c r="Q271" s="213"/>
      <c r="R271" s="213"/>
      <c r="S271" s="213"/>
      <c r="T271" s="213"/>
      <c r="U271" s="186"/>
      <c r="V271" s="185"/>
      <c r="W271" s="185"/>
      <c r="X271" s="185"/>
      <c r="Y271" s="186"/>
      <c r="Z271" s="186"/>
      <c r="AA271" s="186"/>
      <c r="AB271" s="186"/>
      <c r="AC271" s="186"/>
      <c r="AD271" s="186"/>
      <c r="AE271" s="186"/>
      <c r="AF271" s="186"/>
      <c r="AG271" s="186"/>
      <c r="AH271" s="186"/>
      <c r="AI271" s="186"/>
      <c r="AJ271" s="186"/>
      <c r="AK271" s="186"/>
    </row>
    <row r="272" spans="1:37" ht="11.25" customHeight="1">
      <c r="A272" s="187"/>
      <c r="B272" s="207"/>
      <c r="C272" s="186"/>
      <c r="D272" s="186"/>
      <c r="E272" s="186"/>
      <c r="F272" s="186"/>
      <c r="G272" s="186"/>
      <c r="H272" s="208"/>
      <c r="I272" s="209"/>
      <c r="J272" s="208"/>
      <c r="K272" s="210"/>
      <c r="L272" s="186"/>
      <c r="M272" s="186"/>
      <c r="N272" s="211"/>
      <c r="O272" s="211"/>
      <c r="P272" s="212"/>
      <c r="Q272" s="213"/>
      <c r="R272" s="213"/>
      <c r="S272" s="213"/>
      <c r="T272" s="213"/>
      <c r="U272" s="186"/>
      <c r="V272" s="185"/>
      <c r="W272" s="185"/>
      <c r="X272" s="185"/>
      <c r="Y272" s="186"/>
      <c r="Z272" s="186"/>
      <c r="AA272" s="186"/>
      <c r="AB272" s="186"/>
      <c r="AC272" s="186"/>
      <c r="AD272" s="186"/>
      <c r="AE272" s="186"/>
      <c r="AF272" s="186"/>
      <c r="AG272" s="186"/>
      <c r="AH272" s="186"/>
      <c r="AI272" s="186"/>
      <c r="AJ272" s="186"/>
      <c r="AK272" s="186"/>
    </row>
    <row r="273" spans="1:37" ht="11.25" customHeight="1">
      <c r="A273" s="187"/>
      <c r="B273" s="207"/>
      <c r="C273" s="186"/>
      <c r="D273" s="186"/>
      <c r="E273" s="186"/>
      <c r="F273" s="186"/>
      <c r="G273" s="186"/>
      <c r="H273" s="208"/>
      <c r="I273" s="209"/>
      <c r="J273" s="208"/>
      <c r="K273" s="210"/>
      <c r="L273" s="186"/>
      <c r="M273" s="186"/>
      <c r="N273" s="211"/>
      <c r="O273" s="211"/>
      <c r="P273" s="212"/>
      <c r="Q273" s="213"/>
      <c r="R273" s="213"/>
      <c r="S273" s="213"/>
      <c r="T273" s="213"/>
      <c r="U273" s="186"/>
      <c r="V273" s="185"/>
      <c r="W273" s="185"/>
      <c r="X273" s="185"/>
      <c r="Y273" s="186"/>
      <c r="Z273" s="186"/>
      <c r="AA273" s="186"/>
      <c r="AB273" s="186"/>
      <c r="AC273" s="186"/>
      <c r="AD273" s="186"/>
      <c r="AE273" s="186"/>
      <c r="AF273" s="186"/>
      <c r="AG273" s="186"/>
      <c r="AH273" s="186"/>
      <c r="AI273" s="186"/>
      <c r="AJ273" s="186"/>
      <c r="AK273" s="186"/>
    </row>
    <row r="274" spans="1:37" ht="11.25" customHeight="1">
      <c r="A274" s="187"/>
      <c r="B274" s="207"/>
      <c r="C274" s="186"/>
      <c r="D274" s="186"/>
      <c r="E274" s="186"/>
      <c r="F274" s="186"/>
      <c r="G274" s="186"/>
      <c r="H274" s="208"/>
      <c r="I274" s="209"/>
      <c r="J274" s="208"/>
      <c r="K274" s="210"/>
      <c r="L274" s="186"/>
      <c r="M274" s="186"/>
      <c r="N274" s="211"/>
      <c r="O274" s="211"/>
      <c r="P274" s="212"/>
      <c r="Q274" s="213"/>
      <c r="R274" s="213"/>
      <c r="S274" s="213"/>
      <c r="T274" s="213"/>
      <c r="U274" s="186"/>
      <c r="V274" s="185"/>
      <c r="W274" s="185"/>
      <c r="X274" s="185"/>
      <c r="Y274" s="186"/>
      <c r="Z274" s="186"/>
      <c r="AA274" s="186"/>
      <c r="AB274" s="186"/>
      <c r="AC274" s="186"/>
      <c r="AD274" s="186"/>
      <c r="AE274" s="186"/>
      <c r="AF274" s="186"/>
      <c r="AG274" s="186"/>
      <c r="AH274" s="186"/>
      <c r="AI274" s="186"/>
      <c r="AJ274" s="186"/>
      <c r="AK274" s="186"/>
    </row>
    <row r="275" spans="1:37" ht="11.25" customHeight="1">
      <c r="A275" s="187"/>
      <c r="B275" s="207"/>
      <c r="C275" s="186"/>
      <c r="D275" s="186"/>
      <c r="E275" s="186"/>
      <c r="F275" s="186"/>
      <c r="G275" s="186"/>
      <c r="H275" s="208"/>
      <c r="I275" s="209"/>
      <c r="J275" s="208"/>
      <c r="K275" s="210"/>
      <c r="L275" s="186"/>
      <c r="M275" s="186"/>
      <c r="N275" s="211"/>
      <c r="O275" s="211"/>
      <c r="P275" s="212"/>
      <c r="Q275" s="213"/>
      <c r="R275" s="213"/>
      <c r="S275" s="213"/>
      <c r="T275" s="213"/>
      <c r="U275" s="186"/>
      <c r="V275" s="185"/>
      <c r="W275" s="185"/>
      <c r="X275" s="185"/>
      <c r="Y275" s="186"/>
      <c r="Z275" s="186"/>
      <c r="AA275" s="186"/>
      <c r="AB275" s="186"/>
      <c r="AC275" s="186"/>
      <c r="AD275" s="186"/>
      <c r="AE275" s="186"/>
      <c r="AF275" s="186"/>
      <c r="AG275" s="186"/>
      <c r="AH275" s="186"/>
      <c r="AI275" s="186"/>
      <c r="AJ275" s="186"/>
      <c r="AK275" s="186"/>
    </row>
    <row r="276" spans="1:37" ht="11.25" customHeight="1">
      <c r="A276" s="187"/>
      <c r="B276" s="207"/>
      <c r="C276" s="186"/>
      <c r="D276" s="186"/>
      <c r="E276" s="186"/>
      <c r="F276" s="186"/>
      <c r="G276" s="186"/>
      <c r="H276" s="208"/>
      <c r="I276" s="209"/>
      <c r="J276" s="208"/>
      <c r="K276" s="210"/>
      <c r="L276" s="186"/>
      <c r="M276" s="186"/>
      <c r="N276" s="211"/>
      <c r="O276" s="211"/>
      <c r="P276" s="212"/>
      <c r="Q276" s="213"/>
      <c r="R276" s="213"/>
      <c r="S276" s="213"/>
      <c r="T276" s="213"/>
      <c r="U276" s="186"/>
      <c r="V276" s="185"/>
      <c r="W276" s="185"/>
      <c r="X276" s="185"/>
      <c r="Y276" s="186"/>
      <c r="Z276" s="186"/>
      <c r="AA276" s="186"/>
      <c r="AB276" s="186"/>
      <c r="AC276" s="186"/>
      <c r="AD276" s="186"/>
      <c r="AE276" s="186"/>
      <c r="AF276" s="186"/>
      <c r="AG276" s="186"/>
      <c r="AH276" s="186"/>
      <c r="AI276" s="186"/>
      <c r="AJ276" s="186"/>
      <c r="AK276" s="186"/>
    </row>
    <row r="277" spans="1:37" ht="11.25" customHeight="1">
      <c r="A277" s="187"/>
      <c r="B277" s="207"/>
      <c r="C277" s="186"/>
      <c r="D277" s="186"/>
      <c r="E277" s="186"/>
      <c r="F277" s="186"/>
      <c r="G277" s="186"/>
      <c r="H277" s="208"/>
      <c r="I277" s="209"/>
      <c r="J277" s="208"/>
      <c r="K277" s="210"/>
      <c r="L277" s="186"/>
      <c r="M277" s="186"/>
      <c r="N277" s="211"/>
      <c r="O277" s="211"/>
      <c r="P277" s="212"/>
      <c r="Q277" s="213"/>
      <c r="R277" s="213"/>
      <c r="S277" s="213"/>
      <c r="T277" s="213"/>
      <c r="U277" s="186"/>
      <c r="V277" s="185"/>
      <c r="W277" s="185"/>
      <c r="X277" s="185"/>
      <c r="Y277" s="186"/>
      <c r="Z277" s="186"/>
      <c r="AA277" s="186"/>
      <c r="AB277" s="186"/>
      <c r="AC277" s="186"/>
      <c r="AD277" s="186"/>
      <c r="AE277" s="186"/>
      <c r="AF277" s="186"/>
      <c r="AG277" s="186"/>
      <c r="AH277" s="186"/>
      <c r="AI277" s="186"/>
      <c r="AJ277" s="186"/>
      <c r="AK277" s="186"/>
    </row>
    <row r="278" spans="1:37" ht="11.25" customHeight="1">
      <c r="A278" s="187"/>
      <c r="B278" s="207"/>
      <c r="C278" s="186"/>
      <c r="D278" s="186"/>
      <c r="E278" s="186"/>
      <c r="F278" s="186"/>
      <c r="G278" s="186"/>
      <c r="H278" s="208"/>
      <c r="I278" s="209"/>
      <c r="J278" s="208"/>
      <c r="K278" s="210"/>
      <c r="L278" s="186"/>
      <c r="M278" s="186"/>
      <c r="N278" s="211"/>
      <c r="O278" s="211"/>
      <c r="P278" s="212"/>
      <c r="Q278" s="213"/>
      <c r="R278" s="213"/>
      <c r="S278" s="213"/>
      <c r="T278" s="213"/>
      <c r="U278" s="186"/>
      <c r="V278" s="185"/>
      <c r="W278" s="185"/>
      <c r="X278" s="185"/>
      <c r="Y278" s="186"/>
      <c r="Z278" s="186"/>
      <c r="AA278" s="186"/>
      <c r="AB278" s="186"/>
      <c r="AC278" s="186"/>
      <c r="AD278" s="186"/>
      <c r="AE278" s="186"/>
      <c r="AF278" s="186"/>
      <c r="AG278" s="186"/>
      <c r="AH278" s="186"/>
      <c r="AI278" s="186"/>
      <c r="AJ278" s="186"/>
      <c r="AK278" s="186"/>
    </row>
    <row r="279" spans="1:37" ht="11.25" customHeight="1">
      <c r="A279" s="187"/>
      <c r="B279" s="207"/>
      <c r="C279" s="186"/>
      <c r="D279" s="186"/>
      <c r="E279" s="186"/>
      <c r="F279" s="186"/>
      <c r="G279" s="186"/>
      <c r="H279" s="208"/>
      <c r="I279" s="209"/>
      <c r="J279" s="208"/>
      <c r="K279" s="210"/>
      <c r="L279" s="186"/>
      <c r="M279" s="186"/>
      <c r="N279" s="211"/>
      <c r="O279" s="211"/>
      <c r="P279" s="212"/>
      <c r="Q279" s="213"/>
      <c r="R279" s="213"/>
      <c r="S279" s="213"/>
      <c r="T279" s="213"/>
      <c r="U279" s="186"/>
      <c r="V279" s="185"/>
      <c r="W279" s="185"/>
      <c r="X279" s="185"/>
      <c r="Y279" s="186"/>
      <c r="Z279" s="186"/>
      <c r="AA279" s="186"/>
      <c r="AB279" s="186"/>
      <c r="AC279" s="186"/>
      <c r="AD279" s="186"/>
      <c r="AE279" s="186"/>
      <c r="AF279" s="186"/>
      <c r="AG279" s="186"/>
      <c r="AH279" s="186"/>
      <c r="AI279" s="186"/>
      <c r="AJ279" s="186"/>
      <c r="AK279" s="186"/>
    </row>
    <row r="280" spans="1:37" ht="11.25" customHeight="1">
      <c r="A280" s="187"/>
      <c r="B280" s="207"/>
      <c r="C280" s="186"/>
      <c r="D280" s="186"/>
      <c r="E280" s="186"/>
      <c r="F280" s="186"/>
      <c r="G280" s="186"/>
      <c r="H280" s="208"/>
      <c r="I280" s="209"/>
      <c r="J280" s="208"/>
      <c r="K280" s="210"/>
      <c r="L280" s="186"/>
      <c r="M280" s="186"/>
      <c r="N280" s="211"/>
      <c r="O280" s="211"/>
      <c r="P280" s="212"/>
      <c r="Q280" s="213"/>
      <c r="R280" s="213"/>
      <c r="S280" s="213"/>
      <c r="T280" s="213"/>
      <c r="U280" s="186"/>
      <c r="V280" s="185"/>
      <c r="W280" s="185"/>
      <c r="X280" s="185"/>
      <c r="Y280" s="186"/>
      <c r="Z280" s="186"/>
      <c r="AA280" s="186"/>
      <c r="AB280" s="186"/>
      <c r="AC280" s="186"/>
      <c r="AD280" s="186"/>
      <c r="AE280" s="186"/>
      <c r="AF280" s="186"/>
      <c r="AG280" s="186"/>
      <c r="AH280" s="186"/>
      <c r="AI280" s="186"/>
      <c r="AJ280" s="186"/>
      <c r="AK280" s="186"/>
    </row>
    <row r="281" spans="1:37" ht="11.25" customHeight="1">
      <c r="A281" s="187"/>
      <c r="B281" s="207"/>
      <c r="C281" s="186"/>
      <c r="D281" s="186"/>
      <c r="E281" s="186"/>
      <c r="F281" s="186"/>
      <c r="G281" s="186"/>
      <c r="H281" s="208"/>
      <c r="I281" s="209"/>
      <c r="J281" s="208"/>
      <c r="K281" s="210"/>
      <c r="L281" s="186"/>
      <c r="M281" s="186"/>
      <c r="N281" s="211"/>
      <c r="O281" s="211"/>
      <c r="P281" s="212"/>
      <c r="Q281" s="213"/>
      <c r="R281" s="213"/>
      <c r="S281" s="213"/>
      <c r="T281" s="213"/>
      <c r="U281" s="186"/>
      <c r="V281" s="185"/>
      <c r="W281" s="185"/>
      <c r="X281" s="185"/>
      <c r="Y281" s="186"/>
      <c r="Z281" s="186"/>
      <c r="AA281" s="186"/>
      <c r="AB281" s="186"/>
      <c r="AC281" s="186"/>
      <c r="AD281" s="186"/>
      <c r="AE281" s="186"/>
      <c r="AF281" s="186"/>
      <c r="AG281" s="186"/>
      <c r="AH281" s="186"/>
      <c r="AI281" s="186"/>
      <c r="AJ281" s="186"/>
      <c r="AK281" s="186"/>
    </row>
    <row r="282" spans="1:37" ht="11.25" customHeight="1">
      <c r="A282" s="187"/>
      <c r="B282" s="207"/>
      <c r="C282" s="186"/>
      <c r="D282" s="186"/>
      <c r="E282" s="186"/>
      <c r="F282" s="186"/>
      <c r="G282" s="186"/>
      <c r="H282" s="208"/>
      <c r="I282" s="209"/>
      <c r="J282" s="208"/>
      <c r="K282" s="210"/>
      <c r="L282" s="186"/>
      <c r="M282" s="186"/>
      <c r="N282" s="211"/>
      <c r="O282" s="211"/>
      <c r="P282" s="212"/>
      <c r="Q282" s="213"/>
      <c r="R282" s="213"/>
      <c r="S282" s="213"/>
      <c r="T282" s="213"/>
      <c r="U282" s="186"/>
      <c r="V282" s="185"/>
      <c r="W282" s="185"/>
      <c r="X282" s="185"/>
      <c r="Y282" s="186"/>
      <c r="Z282" s="186"/>
      <c r="AA282" s="186"/>
      <c r="AB282" s="186"/>
      <c r="AC282" s="186"/>
      <c r="AD282" s="186"/>
      <c r="AE282" s="186"/>
      <c r="AF282" s="186"/>
      <c r="AG282" s="186"/>
      <c r="AH282" s="186"/>
      <c r="AI282" s="186"/>
      <c r="AJ282" s="186"/>
      <c r="AK282" s="186"/>
    </row>
    <row r="283" spans="1:37" ht="11.25" customHeight="1">
      <c r="A283" s="187"/>
      <c r="B283" s="207"/>
      <c r="C283" s="186"/>
      <c r="D283" s="186"/>
      <c r="E283" s="186"/>
      <c r="F283" s="186"/>
      <c r="G283" s="186"/>
      <c r="H283" s="208"/>
      <c r="I283" s="209"/>
      <c r="J283" s="208"/>
      <c r="K283" s="210"/>
      <c r="L283" s="186"/>
      <c r="M283" s="186"/>
      <c r="N283" s="211"/>
      <c r="O283" s="211"/>
      <c r="P283" s="212"/>
      <c r="Q283" s="213"/>
      <c r="R283" s="213"/>
      <c r="S283" s="213"/>
      <c r="T283" s="213"/>
      <c r="U283" s="186"/>
      <c r="V283" s="185"/>
      <c r="W283" s="185"/>
      <c r="X283" s="185"/>
      <c r="Y283" s="186"/>
      <c r="Z283" s="186"/>
      <c r="AA283" s="186"/>
      <c r="AB283" s="186"/>
      <c r="AC283" s="186"/>
      <c r="AD283" s="186"/>
      <c r="AE283" s="186"/>
      <c r="AF283" s="186"/>
      <c r="AG283" s="186"/>
      <c r="AH283" s="186"/>
      <c r="AI283" s="186"/>
      <c r="AJ283" s="186"/>
      <c r="AK283" s="186"/>
    </row>
    <row r="284" spans="1:37" ht="11.25" customHeight="1">
      <c r="A284" s="187"/>
      <c r="B284" s="207"/>
      <c r="C284" s="186"/>
      <c r="D284" s="186"/>
      <c r="E284" s="186"/>
      <c r="F284" s="186"/>
      <c r="G284" s="186"/>
      <c r="H284" s="208"/>
      <c r="I284" s="209"/>
      <c r="J284" s="208"/>
      <c r="K284" s="210"/>
      <c r="L284" s="186"/>
      <c r="M284" s="186"/>
      <c r="N284" s="211"/>
      <c r="O284" s="211"/>
      <c r="P284" s="212"/>
      <c r="Q284" s="213"/>
      <c r="R284" s="213"/>
      <c r="S284" s="213"/>
      <c r="T284" s="213"/>
      <c r="U284" s="186"/>
      <c r="V284" s="185"/>
      <c r="W284" s="185"/>
      <c r="X284" s="185"/>
      <c r="Y284" s="186"/>
      <c r="Z284" s="186"/>
      <c r="AA284" s="186"/>
      <c r="AB284" s="186"/>
      <c r="AC284" s="186"/>
      <c r="AD284" s="186"/>
      <c r="AE284" s="186"/>
      <c r="AF284" s="186"/>
      <c r="AG284" s="186"/>
      <c r="AH284" s="186"/>
      <c r="AI284" s="186"/>
      <c r="AJ284" s="186"/>
      <c r="AK284" s="186"/>
    </row>
    <row r="285" spans="1:37" ht="11.25" customHeight="1">
      <c r="A285" s="187"/>
      <c r="B285" s="207"/>
      <c r="C285" s="186"/>
      <c r="D285" s="186"/>
      <c r="E285" s="186"/>
      <c r="F285" s="186"/>
      <c r="G285" s="186"/>
      <c r="H285" s="208"/>
      <c r="I285" s="209"/>
      <c r="J285" s="208"/>
      <c r="K285" s="210"/>
      <c r="L285" s="186"/>
      <c r="M285" s="186"/>
      <c r="N285" s="211"/>
      <c r="O285" s="211"/>
      <c r="P285" s="212"/>
      <c r="Q285" s="213"/>
      <c r="R285" s="213"/>
      <c r="S285" s="213"/>
      <c r="T285" s="213"/>
      <c r="U285" s="186"/>
      <c r="V285" s="185"/>
      <c r="W285" s="185"/>
      <c r="X285" s="185"/>
      <c r="Y285" s="186"/>
      <c r="Z285" s="186"/>
      <c r="AA285" s="186"/>
      <c r="AB285" s="186"/>
      <c r="AC285" s="186"/>
      <c r="AD285" s="186"/>
      <c r="AE285" s="186"/>
      <c r="AF285" s="186"/>
      <c r="AG285" s="186"/>
      <c r="AH285" s="186"/>
      <c r="AI285" s="186"/>
      <c r="AJ285" s="186"/>
      <c r="AK285" s="186"/>
    </row>
    <row r="286" spans="1:37" ht="11.25" customHeight="1">
      <c r="A286" s="187"/>
      <c r="B286" s="207"/>
      <c r="C286" s="186"/>
      <c r="D286" s="186"/>
      <c r="E286" s="186"/>
      <c r="F286" s="186"/>
      <c r="G286" s="186"/>
      <c r="H286" s="208"/>
      <c r="I286" s="209"/>
      <c r="J286" s="208"/>
      <c r="K286" s="210"/>
      <c r="L286" s="186"/>
      <c r="M286" s="186"/>
      <c r="N286" s="211"/>
      <c r="O286" s="211"/>
      <c r="P286" s="212"/>
      <c r="Q286" s="213"/>
      <c r="R286" s="213"/>
      <c r="S286" s="213"/>
      <c r="T286" s="213"/>
      <c r="U286" s="186"/>
      <c r="V286" s="185"/>
      <c r="W286" s="185"/>
      <c r="X286" s="185"/>
      <c r="Y286" s="186"/>
      <c r="Z286" s="186"/>
      <c r="AA286" s="186"/>
      <c r="AB286" s="186"/>
      <c r="AC286" s="186"/>
      <c r="AD286" s="186"/>
      <c r="AE286" s="186"/>
      <c r="AF286" s="186"/>
      <c r="AG286" s="186"/>
      <c r="AH286" s="186"/>
      <c r="AI286" s="186"/>
      <c r="AJ286" s="186"/>
      <c r="AK286" s="186"/>
    </row>
    <row r="287" spans="1:37" ht="11.25" customHeight="1">
      <c r="A287" s="187"/>
      <c r="B287" s="207"/>
      <c r="C287" s="186"/>
      <c r="D287" s="186"/>
      <c r="E287" s="186"/>
      <c r="F287" s="186"/>
      <c r="G287" s="186"/>
      <c r="H287" s="208"/>
      <c r="I287" s="209"/>
      <c r="J287" s="208"/>
      <c r="K287" s="210"/>
      <c r="L287" s="186"/>
      <c r="M287" s="186"/>
      <c r="N287" s="211"/>
      <c r="O287" s="211"/>
      <c r="P287" s="212"/>
      <c r="Q287" s="213"/>
      <c r="R287" s="213"/>
      <c r="S287" s="213"/>
      <c r="T287" s="213"/>
      <c r="U287" s="186"/>
      <c r="V287" s="185"/>
      <c r="W287" s="185"/>
      <c r="X287" s="185"/>
      <c r="Y287" s="186"/>
      <c r="Z287" s="186"/>
      <c r="AA287" s="186"/>
      <c r="AB287" s="186"/>
      <c r="AC287" s="186"/>
      <c r="AD287" s="186"/>
      <c r="AE287" s="186"/>
      <c r="AF287" s="186"/>
      <c r="AG287" s="186"/>
      <c r="AH287" s="186"/>
      <c r="AI287" s="186"/>
      <c r="AJ287" s="186"/>
      <c r="AK287" s="186"/>
    </row>
    <row r="288" spans="1:37" ht="11.25" customHeight="1">
      <c r="A288" s="187"/>
      <c r="B288" s="207"/>
      <c r="C288" s="186"/>
      <c r="D288" s="186"/>
      <c r="E288" s="186"/>
      <c r="F288" s="186"/>
      <c r="G288" s="186"/>
      <c r="H288" s="208"/>
      <c r="I288" s="209"/>
      <c r="J288" s="208"/>
      <c r="K288" s="210"/>
      <c r="L288" s="186"/>
      <c r="M288" s="186"/>
      <c r="N288" s="211"/>
      <c r="O288" s="211"/>
      <c r="P288" s="212"/>
      <c r="Q288" s="213"/>
      <c r="R288" s="213"/>
      <c r="S288" s="213"/>
      <c r="T288" s="213"/>
      <c r="U288" s="186"/>
      <c r="V288" s="185"/>
      <c r="W288" s="185"/>
      <c r="X288" s="185"/>
      <c r="Y288" s="186"/>
      <c r="Z288" s="186"/>
      <c r="AA288" s="186"/>
      <c r="AB288" s="186"/>
      <c r="AC288" s="186"/>
      <c r="AD288" s="186"/>
      <c r="AE288" s="186"/>
      <c r="AF288" s="186"/>
      <c r="AG288" s="186"/>
      <c r="AH288" s="186"/>
      <c r="AI288" s="186"/>
      <c r="AJ288" s="186"/>
      <c r="AK288" s="186"/>
    </row>
    <row r="289" spans="1:37" ht="11.25" customHeight="1">
      <c r="A289" s="187"/>
      <c r="B289" s="207"/>
      <c r="C289" s="186"/>
      <c r="D289" s="186"/>
      <c r="E289" s="186"/>
      <c r="F289" s="186"/>
      <c r="G289" s="186"/>
      <c r="H289" s="208"/>
      <c r="I289" s="209"/>
      <c r="J289" s="208"/>
      <c r="K289" s="210"/>
      <c r="L289" s="186"/>
      <c r="M289" s="186"/>
      <c r="N289" s="211"/>
      <c r="O289" s="211"/>
      <c r="P289" s="212"/>
      <c r="Q289" s="213"/>
      <c r="R289" s="213"/>
      <c r="S289" s="213"/>
      <c r="T289" s="213"/>
      <c r="U289" s="186"/>
      <c r="V289" s="185"/>
      <c r="W289" s="185"/>
      <c r="X289" s="185"/>
      <c r="Y289" s="186"/>
      <c r="Z289" s="186"/>
      <c r="AA289" s="186"/>
      <c r="AB289" s="186"/>
      <c r="AC289" s="186"/>
      <c r="AD289" s="186"/>
      <c r="AE289" s="186"/>
      <c r="AF289" s="186"/>
      <c r="AG289" s="186"/>
      <c r="AH289" s="186"/>
      <c r="AI289" s="186"/>
      <c r="AJ289" s="186"/>
      <c r="AK289" s="186"/>
    </row>
    <row r="290" spans="1:37" ht="11.25" customHeight="1">
      <c r="A290" s="187"/>
      <c r="B290" s="207"/>
      <c r="C290" s="186"/>
      <c r="D290" s="186"/>
      <c r="E290" s="186"/>
      <c r="F290" s="186"/>
      <c r="G290" s="186"/>
      <c r="H290" s="208"/>
      <c r="I290" s="209"/>
      <c r="J290" s="208"/>
      <c r="K290" s="210"/>
      <c r="L290" s="186"/>
      <c r="M290" s="186"/>
      <c r="N290" s="211"/>
      <c r="O290" s="211"/>
      <c r="P290" s="212"/>
      <c r="Q290" s="213"/>
      <c r="R290" s="213"/>
      <c r="S290" s="213"/>
      <c r="T290" s="213"/>
      <c r="U290" s="186"/>
      <c r="V290" s="185"/>
      <c r="W290" s="185"/>
      <c r="X290" s="185"/>
      <c r="Y290" s="186"/>
      <c r="Z290" s="186"/>
      <c r="AA290" s="186"/>
      <c r="AB290" s="186"/>
      <c r="AC290" s="186"/>
      <c r="AD290" s="186"/>
      <c r="AE290" s="186"/>
      <c r="AF290" s="186"/>
      <c r="AG290" s="186"/>
      <c r="AH290" s="186"/>
      <c r="AI290" s="186"/>
      <c r="AJ290" s="186"/>
      <c r="AK290" s="186"/>
    </row>
    <row r="291" spans="1:37" ht="11.25" customHeight="1">
      <c r="A291" s="187"/>
      <c r="B291" s="207"/>
      <c r="C291" s="186"/>
      <c r="D291" s="186"/>
      <c r="E291" s="186"/>
      <c r="F291" s="186"/>
      <c r="G291" s="186"/>
      <c r="H291" s="208"/>
      <c r="I291" s="209"/>
      <c r="J291" s="208"/>
      <c r="K291" s="210"/>
      <c r="L291" s="186"/>
      <c r="M291" s="186"/>
      <c r="N291" s="211"/>
      <c r="O291" s="211"/>
      <c r="P291" s="212"/>
      <c r="Q291" s="213"/>
      <c r="R291" s="213"/>
      <c r="S291" s="213"/>
      <c r="T291" s="213"/>
      <c r="U291" s="186"/>
      <c r="V291" s="185"/>
      <c r="W291" s="185"/>
      <c r="X291" s="185"/>
      <c r="Y291" s="186"/>
      <c r="Z291" s="186"/>
      <c r="AA291" s="186"/>
      <c r="AB291" s="186"/>
      <c r="AC291" s="186"/>
      <c r="AD291" s="186"/>
      <c r="AE291" s="186"/>
      <c r="AF291" s="186"/>
      <c r="AG291" s="186"/>
      <c r="AH291" s="186"/>
      <c r="AI291" s="186"/>
      <c r="AJ291" s="186"/>
      <c r="AK291" s="186"/>
    </row>
    <row r="292" spans="1:37" ht="11.25" customHeight="1">
      <c r="A292" s="187"/>
      <c r="B292" s="207"/>
      <c r="C292" s="186"/>
      <c r="D292" s="186"/>
      <c r="E292" s="186"/>
      <c r="F292" s="186"/>
      <c r="G292" s="186"/>
      <c r="H292" s="208"/>
      <c r="I292" s="209"/>
      <c r="J292" s="208"/>
      <c r="K292" s="210"/>
      <c r="L292" s="186"/>
      <c r="M292" s="186"/>
      <c r="N292" s="211"/>
      <c r="O292" s="211"/>
      <c r="P292" s="212"/>
      <c r="Q292" s="213"/>
      <c r="R292" s="213"/>
      <c r="S292" s="213"/>
      <c r="T292" s="213"/>
      <c r="U292" s="186"/>
      <c r="V292" s="185"/>
      <c r="W292" s="185"/>
      <c r="X292" s="185"/>
      <c r="Y292" s="186"/>
      <c r="Z292" s="186"/>
      <c r="AA292" s="186"/>
      <c r="AB292" s="186"/>
      <c r="AC292" s="186"/>
      <c r="AD292" s="186"/>
      <c r="AE292" s="186"/>
      <c r="AF292" s="186"/>
      <c r="AG292" s="186"/>
      <c r="AH292" s="186"/>
      <c r="AI292" s="186"/>
      <c r="AJ292" s="186"/>
      <c r="AK292" s="186"/>
    </row>
    <row r="293" spans="1:37" ht="11.25" customHeight="1">
      <c r="A293" s="187"/>
      <c r="B293" s="207"/>
      <c r="C293" s="186"/>
      <c r="D293" s="186"/>
      <c r="E293" s="186"/>
      <c r="F293" s="186"/>
      <c r="G293" s="186"/>
      <c r="H293" s="208"/>
      <c r="I293" s="209"/>
      <c r="J293" s="208"/>
      <c r="K293" s="210"/>
      <c r="L293" s="186"/>
      <c r="M293" s="186"/>
      <c r="N293" s="211"/>
      <c r="O293" s="211"/>
      <c r="P293" s="212"/>
      <c r="Q293" s="213"/>
      <c r="R293" s="213"/>
      <c r="S293" s="213"/>
      <c r="T293" s="213"/>
      <c r="U293" s="186"/>
      <c r="V293" s="185"/>
      <c r="W293" s="185"/>
      <c r="X293" s="185"/>
      <c r="Y293" s="186"/>
      <c r="Z293" s="186"/>
      <c r="AA293" s="186"/>
      <c r="AB293" s="186"/>
      <c r="AC293" s="186"/>
      <c r="AD293" s="186"/>
      <c r="AE293" s="186"/>
      <c r="AF293" s="186"/>
      <c r="AG293" s="186"/>
      <c r="AH293" s="186"/>
      <c r="AI293" s="186"/>
      <c r="AJ293" s="186"/>
      <c r="AK293" s="186"/>
    </row>
    <row r="294" spans="1:37" ht="11.25" customHeight="1">
      <c r="A294" s="187"/>
      <c r="B294" s="207"/>
      <c r="C294" s="186"/>
      <c r="D294" s="186"/>
      <c r="E294" s="186"/>
      <c r="F294" s="186"/>
      <c r="G294" s="186"/>
      <c r="H294" s="208"/>
      <c r="I294" s="209"/>
      <c r="J294" s="208"/>
      <c r="K294" s="210"/>
      <c r="L294" s="186"/>
      <c r="M294" s="186"/>
      <c r="N294" s="211"/>
      <c r="O294" s="211"/>
      <c r="P294" s="212"/>
      <c r="Q294" s="213"/>
      <c r="R294" s="213"/>
      <c r="S294" s="213"/>
      <c r="T294" s="213"/>
      <c r="U294" s="186"/>
      <c r="V294" s="185"/>
      <c r="W294" s="185"/>
      <c r="X294" s="185"/>
      <c r="Y294" s="186"/>
      <c r="Z294" s="186"/>
      <c r="AA294" s="186"/>
      <c r="AB294" s="186"/>
      <c r="AC294" s="186"/>
      <c r="AD294" s="186"/>
      <c r="AE294" s="186"/>
      <c r="AF294" s="186"/>
      <c r="AG294" s="186"/>
      <c r="AH294" s="186"/>
      <c r="AI294" s="186"/>
      <c r="AJ294" s="186"/>
      <c r="AK294" s="186"/>
    </row>
    <row r="295" spans="1:37" ht="11.25" customHeight="1">
      <c r="A295" s="187"/>
      <c r="B295" s="207"/>
      <c r="C295" s="186"/>
      <c r="D295" s="186"/>
      <c r="E295" s="186"/>
      <c r="F295" s="186"/>
      <c r="G295" s="186"/>
      <c r="H295" s="208"/>
      <c r="I295" s="209"/>
      <c r="J295" s="208"/>
      <c r="K295" s="210"/>
      <c r="L295" s="186"/>
      <c r="M295" s="186"/>
      <c r="N295" s="211"/>
      <c r="O295" s="211"/>
      <c r="P295" s="212"/>
      <c r="Q295" s="213"/>
      <c r="R295" s="213"/>
      <c r="S295" s="213"/>
      <c r="T295" s="213"/>
      <c r="U295" s="186"/>
      <c r="V295" s="185"/>
      <c r="W295" s="185"/>
      <c r="X295" s="185"/>
      <c r="Y295" s="186"/>
      <c r="Z295" s="186"/>
      <c r="AA295" s="186"/>
      <c r="AB295" s="186"/>
      <c r="AC295" s="186"/>
      <c r="AD295" s="186"/>
      <c r="AE295" s="186"/>
      <c r="AF295" s="186"/>
      <c r="AG295" s="186"/>
      <c r="AH295" s="186"/>
      <c r="AI295" s="186"/>
      <c r="AJ295" s="186"/>
      <c r="AK295" s="186"/>
    </row>
    <row r="296" spans="1:37" ht="11.25" customHeight="1">
      <c r="A296" s="187"/>
      <c r="B296" s="207"/>
      <c r="C296" s="186"/>
      <c r="D296" s="186"/>
      <c r="E296" s="186"/>
      <c r="F296" s="186"/>
      <c r="G296" s="186"/>
      <c r="H296" s="208"/>
      <c r="I296" s="209"/>
      <c r="J296" s="208"/>
      <c r="K296" s="210"/>
      <c r="L296" s="186"/>
      <c r="M296" s="186"/>
      <c r="N296" s="211"/>
      <c r="O296" s="211"/>
      <c r="P296" s="212"/>
      <c r="Q296" s="213"/>
      <c r="R296" s="213"/>
      <c r="S296" s="213"/>
      <c r="T296" s="213"/>
      <c r="U296" s="186"/>
      <c r="V296" s="185"/>
      <c r="W296" s="185"/>
      <c r="X296" s="185"/>
      <c r="Y296" s="186"/>
      <c r="Z296" s="186"/>
      <c r="AA296" s="186"/>
      <c r="AB296" s="186"/>
      <c r="AC296" s="186"/>
      <c r="AD296" s="186"/>
      <c r="AE296" s="186"/>
      <c r="AF296" s="186"/>
      <c r="AG296" s="186"/>
      <c r="AH296" s="186"/>
      <c r="AI296" s="186"/>
      <c r="AJ296" s="186"/>
      <c r="AK296" s="186"/>
    </row>
    <row r="297" spans="1:37" ht="11.25" customHeight="1">
      <c r="A297" s="187"/>
      <c r="B297" s="207"/>
      <c r="C297" s="186"/>
      <c r="D297" s="186"/>
      <c r="E297" s="186"/>
      <c r="F297" s="186"/>
      <c r="G297" s="186"/>
      <c r="H297" s="208"/>
      <c r="I297" s="209"/>
      <c r="J297" s="208"/>
      <c r="K297" s="210"/>
      <c r="L297" s="186"/>
      <c r="M297" s="186"/>
      <c r="N297" s="211"/>
      <c r="O297" s="211"/>
      <c r="P297" s="212"/>
      <c r="Q297" s="213"/>
      <c r="R297" s="213"/>
      <c r="S297" s="213"/>
      <c r="T297" s="213"/>
      <c r="U297" s="186"/>
      <c r="V297" s="185"/>
      <c r="W297" s="185"/>
      <c r="X297" s="185"/>
      <c r="Y297" s="186"/>
      <c r="Z297" s="186"/>
      <c r="AA297" s="186"/>
      <c r="AB297" s="186"/>
      <c r="AC297" s="186"/>
      <c r="AD297" s="186"/>
      <c r="AE297" s="186"/>
      <c r="AF297" s="186"/>
      <c r="AG297" s="186"/>
      <c r="AH297" s="186"/>
      <c r="AI297" s="186"/>
      <c r="AJ297" s="186"/>
      <c r="AK297" s="186"/>
    </row>
    <row r="298" spans="1:37" ht="11.25" customHeight="1">
      <c r="A298" s="187"/>
      <c r="B298" s="207"/>
      <c r="C298" s="186"/>
      <c r="D298" s="186"/>
      <c r="E298" s="186"/>
      <c r="F298" s="186"/>
      <c r="G298" s="186"/>
      <c r="H298" s="208"/>
      <c r="I298" s="209"/>
      <c r="J298" s="208"/>
      <c r="K298" s="210"/>
      <c r="L298" s="186"/>
      <c r="M298" s="186"/>
      <c r="N298" s="211"/>
      <c r="O298" s="211"/>
      <c r="P298" s="212"/>
      <c r="Q298" s="213"/>
      <c r="R298" s="213"/>
      <c r="S298" s="213"/>
      <c r="T298" s="213"/>
      <c r="U298" s="186"/>
      <c r="V298" s="185"/>
      <c r="W298" s="185"/>
      <c r="X298" s="185"/>
      <c r="Y298" s="186"/>
      <c r="Z298" s="186"/>
      <c r="AA298" s="186"/>
      <c r="AB298" s="186"/>
      <c r="AC298" s="186"/>
      <c r="AD298" s="186"/>
      <c r="AE298" s="186"/>
      <c r="AF298" s="186"/>
      <c r="AG298" s="186"/>
      <c r="AH298" s="186"/>
      <c r="AI298" s="186"/>
      <c r="AJ298" s="186"/>
      <c r="AK298" s="186"/>
    </row>
    <row r="299" spans="1:37" ht="11.25" customHeight="1">
      <c r="A299" s="187"/>
      <c r="B299" s="207"/>
      <c r="C299" s="186"/>
      <c r="D299" s="186"/>
      <c r="E299" s="186"/>
      <c r="F299" s="186"/>
      <c r="G299" s="186"/>
      <c r="H299" s="208"/>
      <c r="I299" s="209"/>
      <c r="J299" s="208"/>
      <c r="K299" s="210"/>
      <c r="L299" s="186"/>
      <c r="M299" s="186"/>
      <c r="N299" s="211"/>
      <c r="O299" s="211"/>
      <c r="P299" s="212"/>
      <c r="Q299" s="213"/>
      <c r="R299" s="213"/>
      <c r="S299" s="213"/>
      <c r="T299" s="213"/>
      <c r="U299" s="186"/>
      <c r="V299" s="185"/>
      <c r="W299" s="185"/>
      <c r="X299" s="185"/>
      <c r="Y299" s="186"/>
      <c r="Z299" s="186"/>
      <c r="AA299" s="186"/>
      <c r="AB299" s="186"/>
      <c r="AC299" s="186"/>
      <c r="AD299" s="186"/>
      <c r="AE299" s="186"/>
      <c r="AF299" s="186"/>
      <c r="AG299" s="186"/>
      <c r="AH299" s="186"/>
      <c r="AI299" s="186"/>
      <c r="AJ299" s="186"/>
      <c r="AK299" s="186"/>
    </row>
    <row r="300" spans="1:37" ht="11.25" customHeight="1">
      <c r="A300" s="187"/>
      <c r="B300" s="207"/>
      <c r="C300" s="186"/>
      <c r="D300" s="186"/>
      <c r="E300" s="186"/>
      <c r="F300" s="186"/>
      <c r="G300" s="186"/>
      <c r="H300" s="208"/>
      <c r="I300" s="209"/>
      <c r="J300" s="208"/>
      <c r="K300" s="210"/>
      <c r="L300" s="186"/>
      <c r="M300" s="186"/>
      <c r="N300" s="211"/>
      <c r="O300" s="211"/>
      <c r="P300" s="212"/>
      <c r="Q300" s="213"/>
      <c r="R300" s="213"/>
      <c r="S300" s="213"/>
      <c r="T300" s="213"/>
      <c r="U300" s="186"/>
      <c r="V300" s="185"/>
      <c r="W300" s="185"/>
      <c r="X300" s="185"/>
      <c r="Y300" s="186"/>
      <c r="Z300" s="186"/>
      <c r="AA300" s="186"/>
      <c r="AB300" s="186"/>
      <c r="AC300" s="186"/>
      <c r="AD300" s="186"/>
      <c r="AE300" s="186"/>
      <c r="AF300" s="186"/>
      <c r="AG300" s="186"/>
      <c r="AH300" s="186"/>
      <c r="AI300" s="186"/>
      <c r="AJ300" s="186"/>
      <c r="AK300" s="186"/>
    </row>
    <row r="301" spans="1:37" ht="11.25" customHeight="1">
      <c r="A301" s="187"/>
      <c r="B301" s="207"/>
      <c r="C301" s="186"/>
      <c r="D301" s="186"/>
      <c r="E301" s="186"/>
      <c r="F301" s="186"/>
      <c r="G301" s="186"/>
      <c r="H301" s="208"/>
      <c r="I301" s="209"/>
      <c r="J301" s="208"/>
      <c r="K301" s="210"/>
      <c r="L301" s="186"/>
      <c r="M301" s="186"/>
      <c r="N301" s="211"/>
      <c r="O301" s="211"/>
      <c r="P301" s="212"/>
      <c r="Q301" s="213"/>
      <c r="R301" s="213"/>
      <c r="S301" s="213"/>
      <c r="T301" s="213"/>
      <c r="U301" s="186"/>
      <c r="V301" s="185"/>
      <c r="W301" s="185"/>
      <c r="X301" s="185"/>
      <c r="Y301" s="186"/>
      <c r="Z301" s="186"/>
      <c r="AA301" s="186"/>
      <c r="AB301" s="186"/>
      <c r="AC301" s="186"/>
      <c r="AD301" s="186"/>
      <c r="AE301" s="186"/>
      <c r="AF301" s="186"/>
      <c r="AG301" s="186"/>
      <c r="AH301" s="186"/>
      <c r="AI301" s="186"/>
      <c r="AJ301" s="186"/>
      <c r="AK301" s="186"/>
    </row>
    <row r="302" spans="1:37" ht="11.25" customHeight="1">
      <c r="A302" s="187"/>
      <c r="B302" s="207"/>
      <c r="C302" s="186"/>
      <c r="D302" s="186"/>
      <c r="E302" s="186"/>
      <c r="F302" s="186"/>
      <c r="G302" s="186"/>
      <c r="H302" s="208"/>
      <c r="I302" s="209"/>
      <c r="J302" s="208"/>
      <c r="K302" s="210"/>
      <c r="L302" s="186"/>
      <c r="M302" s="186"/>
      <c r="N302" s="211"/>
      <c r="O302" s="211"/>
      <c r="P302" s="212"/>
      <c r="Q302" s="213"/>
      <c r="R302" s="213"/>
      <c r="S302" s="213"/>
      <c r="T302" s="213"/>
      <c r="U302" s="186"/>
      <c r="V302" s="185"/>
      <c r="W302" s="185"/>
      <c r="X302" s="185"/>
      <c r="Y302" s="186"/>
      <c r="Z302" s="186"/>
      <c r="AA302" s="186"/>
      <c r="AB302" s="186"/>
      <c r="AC302" s="186"/>
      <c r="AD302" s="186"/>
      <c r="AE302" s="186"/>
      <c r="AF302" s="186"/>
      <c r="AG302" s="186"/>
      <c r="AH302" s="186"/>
      <c r="AI302" s="186"/>
      <c r="AJ302" s="186"/>
      <c r="AK302" s="186"/>
    </row>
    <row r="303" spans="1:37" ht="11.25" customHeight="1">
      <c r="A303" s="187"/>
      <c r="B303" s="207"/>
      <c r="C303" s="186"/>
      <c r="D303" s="186"/>
      <c r="E303" s="186"/>
      <c r="F303" s="186"/>
      <c r="G303" s="186"/>
      <c r="H303" s="208"/>
      <c r="I303" s="209"/>
      <c r="J303" s="208"/>
      <c r="K303" s="210"/>
      <c r="L303" s="186"/>
      <c r="M303" s="186"/>
      <c r="N303" s="211"/>
      <c r="O303" s="211"/>
      <c r="P303" s="212"/>
      <c r="Q303" s="213"/>
      <c r="R303" s="213"/>
      <c r="S303" s="213"/>
      <c r="T303" s="213"/>
      <c r="U303" s="186"/>
      <c r="V303" s="185"/>
      <c r="W303" s="185"/>
      <c r="X303" s="185"/>
      <c r="Y303" s="186"/>
      <c r="Z303" s="186"/>
      <c r="AA303" s="186"/>
      <c r="AB303" s="186"/>
      <c r="AC303" s="186"/>
      <c r="AD303" s="186"/>
      <c r="AE303" s="186"/>
      <c r="AF303" s="186"/>
      <c r="AG303" s="186"/>
      <c r="AH303" s="186"/>
      <c r="AI303" s="186"/>
      <c r="AJ303" s="186"/>
      <c r="AK303" s="186"/>
    </row>
    <row r="304" spans="1:37" ht="11.25" customHeight="1">
      <c r="A304" s="187"/>
      <c r="B304" s="207"/>
      <c r="C304" s="186"/>
      <c r="D304" s="186"/>
      <c r="E304" s="186"/>
      <c r="F304" s="186"/>
      <c r="G304" s="186"/>
      <c r="H304" s="208"/>
      <c r="I304" s="209"/>
      <c r="J304" s="208"/>
      <c r="K304" s="210"/>
      <c r="L304" s="186"/>
      <c r="M304" s="186"/>
      <c r="N304" s="211"/>
      <c r="O304" s="211"/>
      <c r="P304" s="212"/>
      <c r="Q304" s="213"/>
      <c r="R304" s="213"/>
      <c r="S304" s="213"/>
      <c r="T304" s="213"/>
      <c r="U304" s="186"/>
      <c r="V304" s="185"/>
      <c r="W304" s="185"/>
      <c r="X304" s="185"/>
      <c r="Y304" s="186"/>
      <c r="Z304" s="186"/>
      <c r="AA304" s="186"/>
      <c r="AB304" s="186"/>
      <c r="AC304" s="186"/>
      <c r="AD304" s="186"/>
      <c r="AE304" s="186"/>
      <c r="AF304" s="186"/>
      <c r="AG304" s="186"/>
      <c r="AH304" s="186"/>
      <c r="AI304" s="186"/>
      <c r="AJ304" s="186"/>
      <c r="AK304" s="186"/>
    </row>
    <row r="305" spans="1:37" ht="11.25" customHeight="1">
      <c r="A305" s="187"/>
      <c r="B305" s="207"/>
      <c r="C305" s="186"/>
      <c r="D305" s="186"/>
      <c r="E305" s="186"/>
      <c r="F305" s="186"/>
      <c r="G305" s="186"/>
      <c r="H305" s="208"/>
      <c r="I305" s="209"/>
      <c r="J305" s="208"/>
      <c r="K305" s="210"/>
      <c r="L305" s="186"/>
      <c r="M305" s="186"/>
      <c r="N305" s="211"/>
      <c r="O305" s="211"/>
      <c r="P305" s="212"/>
      <c r="Q305" s="213"/>
      <c r="R305" s="213"/>
      <c r="S305" s="213"/>
      <c r="T305" s="213"/>
      <c r="U305" s="186"/>
      <c r="V305" s="185"/>
      <c r="W305" s="185"/>
      <c r="X305" s="185"/>
      <c r="Y305" s="186"/>
      <c r="Z305" s="186"/>
      <c r="AA305" s="186"/>
      <c r="AB305" s="186"/>
      <c r="AC305" s="186"/>
      <c r="AD305" s="186"/>
      <c r="AE305" s="186"/>
      <c r="AF305" s="186"/>
      <c r="AG305" s="186"/>
      <c r="AH305" s="186"/>
      <c r="AI305" s="186"/>
      <c r="AJ305" s="186"/>
      <c r="AK305" s="186"/>
    </row>
    <row r="306" spans="1:37" ht="11.25" customHeight="1">
      <c r="A306" s="187"/>
      <c r="B306" s="207"/>
      <c r="C306" s="186"/>
      <c r="D306" s="186"/>
      <c r="E306" s="186"/>
      <c r="F306" s="186"/>
      <c r="G306" s="186"/>
      <c r="H306" s="208"/>
      <c r="I306" s="209"/>
      <c r="J306" s="208"/>
      <c r="K306" s="210"/>
      <c r="L306" s="186"/>
      <c r="M306" s="186"/>
      <c r="N306" s="211"/>
      <c r="O306" s="211"/>
      <c r="P306" s="212"/>
      <c r="Q306" s="213"/>
      <c r="R306" s="213"/>
      <c r="S306" s="213"/>
      <c r="T306" s="213"/>
      <c r="U306" s="186"/>
      <c r="V306" s="185"/>
      <c r="W306" s="185"/>
      <c r="X306" s="185"/>
      <c r="Y306" s="186"/>
      <c r="Z306" s="186"/>
      <c r="AA306" s="186"/>
      <c r="AB306" s="186"/>
      <c r="AC306" s="186"/>
      <c r="AD306" s="186"/>
      <c r="AE306" s="186"/>
      <c r="AF306" s="186"/>
      <c r="AG306" s="186"/>
      <c r="AH306" s="186"/>
      <c r="AI306" s="186"/>
      <c r="AJ306" s="186"/>
      <c r="AK306" s="186"/>
    </row>
    <row r="307" spans="1:37" ht="11.25" customHeight="1">
      <c r="A307" s="187"/>
      <c r="B307" s="207"/>
      <c r="C307" s="186"/>
      <c r="D307" s="186"/>
      <c r="E307" s="186"/>
      <c r="F307" s="186"/>
      <c r="G307" s="186"/>
      <c r="H307" s="208"/>
      <c r="I307" s="209"/>
      <c r="J307" s="208"/>
      <c r="K307" s="210"/>
      <c r="L307" s="186"/>
      <c r="M307" s="186"/>
      <c r="N307" s="211"/>
      <c r="O307" s="211"/>
      <c r="P307" s="212"/>
      <c r="Q307" s="213"/>
      <c r="R307" s="213"/>
      <c r="S307" s="213"/>
      <c r="T307" s="213"/>
      <c r="U307" s="186"/>
      <c r="V307" s="185"/>
      <c r="W307" s="185"/>
      <c r="X307" s="185"/>
      <c r="Y307" s="186"/>
      <c r="Z307" s="186"/>
      <c r="AA307" s="186"/>
      <c r="AB307" s="186"/>
      <c r="AC307" s="186"/>
      <c r="AD307" s="186"/>
      <c r="AE307" s="186"/>
      <c r="AF307" s="186"/>
      <c r="AG307" s="186"/>
      <c r="AH307" s="186"/>
      <c r="AI307" s="186"/>
      <c r="AJ307" s="186"/>
      <c r="AK307" s="186"/>
    </row>
    <row r="308" spans="1:37" ht="11.25" customHeight="1">
      <c r="A308" s="187"/>
      <c r="B308" s="207"/>
      <c r="C308" s="186"/>
      <c r="D308" s="186"/>
      <c r="E308" s="186"/>
      <c r="F308" s="186"/>
      <c r="G308" s="186"/>
      <c r="H308" s="208"/>
      <c r="I308" s="209"/>
      <c r="J308" s="208"/>
      <c r="K308" s="210"/>
      <c r="L308" s="186"/>
      <c r="M308" s="186"/>
      <c r="N308" s="211"/>
      <c r="O308" s="211"/>
      <c r="P308" s="212"/>
      <c r="Q308" s="213"/>
      <c r="R308" s="213"/>
      <c r="S308" s="213"/>
      <c r="T308" s="213"/>
      <c r="U308" s="186"/>
      <c r="V308" s="185"/>
      <c r="W308" s="185"/>
      <c r="X308" s="185"/>
      <c r="Y308" s="186"/>
      <c r="Z308" s="186"/>
      <c r="AA308" s="186"/>
      <c r="AB308" s="186"/>
      <c r="AC308" s="186"/>
      <c r="AD308" s="186"/>
      <c r="AE308" s="186"/>
      <c r="AF308" s="186"/>
      <c r="AG308" s="186"/>
      <c r="AH308" s="186"/>
      <c r="AI308" s="186"/>
      <c r="AJ308" s="186"/>
      <c r="AK308" s="186"/>
    </row>
    <row r="309" spans="1:37" ht="11.25" customHeight="1">
      <c r="A309" s="187"/>
      <c r="B309" s="207"/>
      <c r="C309" s="186"/>
      <c r="D309" s="186"/>
      <c r="E309" s="186"/>
      <c r="F309" s="186"/>
      <c r="G309" s="186"/>
      <c r="H309" s="208"/>
      <c r="I309" s="209"/>
      <c r="J309" s="208"/>
      <c r="K309" s="210"/>
      <c r="L309" s="186"/>
      <c r="M309" s="186"/>
      <c r="N309" s="211"/>
      <c r="O309" s="211"/>
      <c r="P309" s="212"/>
      <c r="Q309" s="213"/>
      <c r="R309" s="213"/>
      <c r="S309" s="213"/>
      <c r="T309" s="213"/>
      <c r="U309" s="186"/>
      <c r="V309" s="185"/>
      <c r="W309" s="185"/>
      <c r="X309" s="185"/>
      <c r="Y309" s="186"/>
      <c r="Z309" s="186"/>
      <c r="AA309" s="186"/>
      <c r="AB309" s="186"/>
      <c r="AC309" s="186"/>
      <c r="AD309" s="186"/>
      <c r="AE309" s="186"/>
      <c r="AF309" s="186"/>
      <c r="AG309" s="186"/>
      <c r="AH309" s="186"/>
      <c r="AI309" s="186"/>
      <c r="AJ309" s="186"/>
      <c r="AK309" s="186"/>
    </row>
    <row r="310" spans="1:37" ht="11.25" customHeight="1">
      <c r="A310" s="187"/>
      <c r="B310" s="207"/>
      <c r="C310" s="186"/>
      <c r="D310" s="186"/>
      <c r="E310" s="186"/>
      <c r="F310" s="186"/>
      <c r="G310" s="186"/>
      <c r="H310" s="208"/>
      <c r="I310" s="209"/>
      <c r="J310" s="208"/>
      <c r="K310" s="210"/>
      <c r="L310" s="186"/>
      <c r="M310" s="186"/>
      <c r="N310" s="211"/>
      <c r="O310" s="211"/>
      <c r="P310" s="212"/>
      <c r="Q310" s="213"/>
      <c r="R310" s="213"/>
      <c r="S310" s="213"/>
      <c r="T310" s="213"/>
      <c r="U310" s="186"/>
      <c r="V310" s="185"/>
      <c r="W310" s="185"/>
      <c r="X310" s="185"/>
      <c r="Y310" s="186"/>
      <c r="Z310" s="186"/>
      <c r="AA310" s="186"/>
      <c r="AB310" s="186"/>
      <c r="AC310" s="186"/>
      <c r="AD310" s="186"/>
      <c r="AE310" s="186"/>
      <c r="AF310" s="186"/>
      <c r="AG310" s="186"/>
      <c r="AH310" s="186"/>
      <c r="AI310" s="186"/>
      <c r="AJ310" s="186"/>
      <c r="AK310" s="186"/>
    </row>
    <row r="311" spans="1:37" ht="11.25" customHeight="1">
      <c r="A311" s="187"/>
      <c r="B311" s="207"/>
      <c r="C311" s="186"/>
      <c r="D311" s="186"/>
      <c r="E311" s="186"/>
      <c r="F311" s="186"/>
      <c r="G311" s="186"/>
      <c r="H311" s="208"/>
      <c r="I311" s="209"/>
      <c r="J311" s="208"/>
      <c r="K311" s="210"/>
      <c r="L311" s="186"/>
      <c r="M311" s="186"/>
      <c r="N311" s="211"/>
      <c r="O311" s="211"/>
      <c r="P311" s="212"/>
      <c r="Q311" s="213"/>
      <c r="R311" s="213"/>
      <c r="S311" s="213"/>
      <c r="T311" s="213"/>
      <c r="U311" s="186"/>
      <c r="V311" s="185"/>
      <c r="W311" s="185"/>
      <c r="X311" s="185"/>
      <c r="Y311" s="186"/>
      <c r="Z311" s="186"/>
      <c r="AA311" s="186"/>
      <c r="AB311" s="186"/>
      <c r="AC311" s="186"/>
      <c r="AD311" s="186"/>
      <c r="AE311" s="186"/>
      <c r="AF311" s="186"/>
      <c r="AG311" s="186"/>
      <c r="AH311" s="186"/>
      <c r="AI311" s="186"/>
      <c r="AJ311" s="186"/>
      <c r="AK311" s="186"/>
    </row>
    <row r="312" spans="1:37" ht="11.25" customHeight="1">
      <c r="A312" s="187"/>
      <c r="B312" s="207"/>
      <c r="C312" s="186"/>
      <c r="D312" s="186"/>
      <c r="E312" s="186"/>
      <c r="F312" s="186"/>
      <c r="G312" s="186"/>
      <c r="H312" s="208"/>
      <c r="I312" s="209"/>
      <c r="J312" s="208"/>
      <c r="K312" s="210"/>
      <c r="L312" s="186"/>
      <c r="M312" s="186"/>
      <c r="N312" s="211"/>
      <c r="O312" s="211"/>
      <c r="P312" s="212"/>
      <c r="Q312" s="213"/>
      <c r="R312" s="213"/>
      <c r="S312" s="213"/>
      <c r="T312" s="213"/>
      <c r="U312" s="186"/>
      <c r="V312" s="185"/>
      <c r="W312" s="185"/>
      <c r="X312" s="185"/>
      <c r="Y312" s="186"/>
      <c r="Z312" s="186"/>
      <c r="AA312" s="186"/>
      <c r="AB312" s="186"/>
      <c r="AC312" s="186"/>
      <c r="AD312" s="186"/>
      <c r="AE312" s="186"/>
      <c r="AF312" s="186"/>
      <c r="AG312" s="186"/>
      <c r="AH312" s="186"/>
      <c r="AI312" s="186"/>
      <c r="AJ312" s="186"/>
      <c r="AK312" s="186"/>
    </row>
    <row r="313" spans="1:37" ht="11.25" customHeight="1">
      <c r="A313" s="187"/>
      <c r="B313" s="207"/>
      <c r="C313" s="186"/>
      <c r="D313" s="186"/>
      <c r="E313" s="186"/>
      <c r="F313" s="186"/>
      <c r="G313" s="186"/>
      <c r="H313" s="208"/>
      <c r="I313" s="209"/>
      <c r="J313" s="208"/>
      <c r="K313" s="210"/>
      <c r="L313" s="186"/>
      <c r="M313" s="186"/>
      <c r="N313" s="211"/>
      <c r="O313" s="211"/>
      <c r="P313" s="212"/>
      <c r="Q313" s="213"/>
      <c r="R313" s="213"/>
      <c r="S313" s="213"/>
      <c r="T313" s="213"/>
      <c r="U313" s="186"/>
      <c r="V313" s="185"/>
      <c r="W313" s="185"/>
      <c r="X313" s="185"/>
      <c r="Y313" s="186"/>
      <c r="Z313" s="186"/>
      <c r="AA313" s="186"/>
      <c r="AB313" s="186"/>
      <c r="AC313" s="186"/>
      <c r="AD313" s="186"/>
      <c r="AE313" s="186"/>
      <c r="AF313" s="186"/>
      <c r="AG313" s="186"/>
      <c r="AH313" s="186"/>
      <c r="AI313" s="186"/>
      <c r="AJ313" s="186"/>
      <c r="AK313" s="186"/>
    </row>
    <row r="314" spans="1:37" ht="11.25" customHeight="1">
      <c r="A314" s="187"/>
      <c r="B314" s="207"/>
      <c r="C314" s="186"/>
      <c r="D314" s="186"/>
      <c r="E314" s="186"/>
      <c r="F314" s="186"/>
      <c r="G314" s="186"/>
      <c r="H314" s="208"/>
      <c r="I314" s="209"/>
      <c r="J314" s="208"/>
      <c r="K314" s="210"/>
      <c r="L314" s="186"/>
      <c r="M314" s="186"/>
      <c r="N314" s="211"/>
      <c r="O314" s="211"/>
      <c r="P314" s="212"/>
      <c r="Q314" s="213"/>
      <c r="R314" s="213"/>
      <c r="S314" s="213"/>
      <c r="T314" s="213"/>
      <c r="U314" s="186"/>
      <c r="V314" s="185"/>
      <c r="W314" s="185"/>
      <c r="X314" s="185"/>
      <c r="Y314" s="186"/>
      <c r="Z314" s="186"/>
      <c r="AA314" s="186"/>
      <c r="AB314" s="186"/>
      <c r="AC314" s="186"/>
      <c r="AD314" s="186"/>
      <c r="AE314" s="186"/>
      <c r="AF314" s="186"/>
      <c r="AG314" s="186"/>
      <c r="AH314" s="186"/>
      <c r="AI314" s="186"/>
      <c r="AJ314" s="186"/>
      <c r="AK314" s="186"/>
    </row>
    <row r="315" spans="1:37" ht="11.25" customHeight="1">
      <c r="A315" s="187"/>
      <c r="B315" s="207"/>
      <c r="C315" s="186"/>
      <c r="D315" s="186"/>
      <c r="E315" s="186"/>
      <c r="F315" s="186"/>
      <c r="G315" s="186"/>
      <c r="H315" s="208"/>
      <c r="I315" s="209"/>
      <c r="J315" s="208"/>
      <c r="K315" s="210"/>
      <c r="L315" s="186"/>
      <c r="M315" s="186"/>
      <c r="N315" s="211"/>
      <c r="O315" s="211"/>
      <c r="P315" s="212"/>
      <c r="Q315" s="213"/>
      <c r="R315" s="213"/>
      <c r="S315" s="213"/>
      <c r="T315" s="213"/>
      <c r="U315" s="186"/>
      <c r="V315" s="185"/>
      <c r="W315" s="185"/>
      <c r="X315" s="185"/>
      <c r="Y315" s="186"/>
      <c r="Z315" s="186"/>
      <c r="AA315" s="186"/>
      <c r="AB315" s="186"/>
      <c r="AC315" s="186"/>
      <c r="AD315" s="186"/>
      <c r="AE315" s="186"/>
      <c r="AF315" s="186"/>
      <c r="AG315" s="186"/>
      <c r="AH315" s="186"/>
      <c r="AI315" s="186"/>
      <c r="AJ315" s="186"/>
      <c r="AK315" s="186"/>
    </row>
    <row r="316" spans="1:37" ht="11.25" customHeight="1">
      <c r="A316" s="187"/>
      <c r="B316" s="207"/>
      <c r="C316" s="186"/>
      <c r="D316" s="186"/>
      <c r="E316" s="186"/>
      <c r="F316" s="186"/>
      <c r="G316" s="186"/>
      <c r="H316" s="208"/>
      <c r="I316" s="209"/>
      <c r="J316" s="208"/>
      <c r="K316" s="210"/>
      <c r="L316" s="186"/>
      <c r="M316" s="186"/>
      <c r="N316" s="211"/>
      <c r="O316" s="211"/>
      <c r="P316" s="212"/>
      <c r="Q316" s="213"/>
      <c r="R316" s="213"/>
      <c r="S316" s="213"/>
      <c r="T316" s="213"/>
      <c r="U316" s="186"/>
      <c r="V316" s="185"/>
      <c r="W316" s="185"/>
      <c r="X316" s="185"/>
      <c r="Y316" s="186"/>
      <c r="Z316" s="186"/>
      <c r="AA316" s="186"/>
      <c r="AB316" s="186"/>
      <c r="AC316" s="186"/>
      <c r="AD316" s="186"/>
      <c r="AE316" s="186"/>
      <c r="AF316" s="186"/>
      <c r="AG316" s="186"/>
      <c r="AH316" s="186"/>
      <c r="AI316" s="186"/>
      <c r="AJ316" s="186"/>
      <c r="AK316" s="186"/>
    </row>
    <row r="317" spans="1:37" ht="11.25" customHeight="1">
      <c r="A317" s="187"/>
      <c r="B317" s="207"/>
      <c r="C317" s="186"/>
      <c r="D317" s="186"/>
      <c r="E317" s="186"/>
      <c r="F317" s="186"/>
      <c r="G317" s="186"/>
      <c r="H317" s="208"/>
      <c r="I317" s="209"/>
      <c r="J317" s="208"/>
      <c r="K317" s="210"/>
      <c r="L317" s="186"/>
      <c r="M317" s="186"/>
      <c r="N317" s="211"/>
      <c r="O317" s="211"/>
      <c r="P317" s="212"/>
      <c r="Q317" s="213"/>
      <c r="R317" s="213"/>
      <c r="S317" s="213"/>
      <c r="T317" s="213"/>
      <c r="U317" s="186"/>
      <c r="V317" s="185"/>
      <c r="W317" s="185"/>
      <c r="X317" s="185"/>
      <c r="Y317" s="186"/>
      <c r="Z317" s="186"/>
      <c r="AA317" s="186"/>
      <c r="AB317" s="186"/>
      <c r="AC317" s="186"/>
      <c r="AD317" s="186"/>
      <c r="AE317" s="186"/>
      <c r="AF317" s="186"/>
      <c r="AG317" s="186"/>
      <c r="AH317" s="186"/>
      <c r="AI317" s="186"/>
      <c r="AJ317" s="186"/>
      <c r="AK317" s="186"/>
    </row>
    <row r="318" spans="1:37" ht="11.25" customHeight="1">
      <c r="A318" s="187"/>
      <c r="B318" s="207"/>
      <c r="C318" s="186"/>
      <c r="D318" s="186"/>
      <c r="E318" s="186"/>
      <c r="F318" s="186"/>
      <c r="G318" s="186"/>
      <c r="H318" s="208"/>
      <c r="I318" s="209"/>
      <c r="J318" s="208"/>
      <c r="K318" s="210"/>
      <c r="L318" s="186"/>
      <c r="M318" s="186"/>
      <c r="N318" s="211"/>
      <c r="O318" s="211"/>
      <c r="P318" s="212"/>
      <c r="Q318" s="213"/>
      <c r="R318" s="213"/>
      <c r="S318" s="213"/>
      <c r="T318" s="213"/>
      <c r="U318" s="186"/>
      <c r="V318" s="185"/>
      <c r="W318" s="185"/>
      <c r="X318" s="185"/>
      <c r="Y318" s="186"/>
      <c r="Z318" s="186"/>
      <c r="AA318" s="186"/>
      <c r="AB318" s="186"/>
      <c r="AC318" s="186"/>
      <c r="AD318" s="186"/>
      <c r="AE318" s="186"/>
      <c r="AF318" s="186"/>
      <c r="AG318" s="186"/>
      <c r="AH318" s="186"/>
      <c r="AI318" s="186"/>
      <c r="AJ318" s="186"/>
      <c r="AK318" s="186"/>
    </row>
    <row r="319" spans="1:37" ht="11.25" customHeight="1">
      <c r="A319" s="187"/>
      <c r="B319" s="207"/>
      <c r="C319" s="186"/>
      <c r="D319" s="186"/>
      <c r="E319" s="186"/>
      <c r="F319" s="186"/>
      <c r="G319" s="186"/>
      <c r="H319" s="208"/>
      <c r="I319" s="209"/>
      <c r="J319" s="208"/>
      <c r="K319" s="210"/>
      <c r="L319" s="186"/>
      <c r="M319" s="186"/>
      <c r="N319" s="211"/>
      <c r="O319" s="211"/>
      <c r="P319" s="212"/>
      <c r="Q319" s="213"/>
      <c r="R319" s="213"/>
      <c r="S319" s="213"/>
      <c r="T319" s="213"/>
      <c r="U319" s="186"/>
      <c r="V319" s="185"/>
      <c r="W319" s="185"/>
      <c r="X319" s="185"/>
      <c r="Y319" s="186"/>
      <c r="Z319" s="186"/>
      <c r="AA319" s="186"/>
      <c r="AB319" s="186"/>
      <c r="AC319" s="186"/>
      <c r="AD319" s="186"/>
      <c r="AE319" s="186"/>
      <c r="AF319" s="186"/>
      <c r="AG319" s="186"/>
      <c r="AH319" s="186"/>
      <c r="AI319" s="186"/>
      <c r="AJ319" s="186"/>
      <c r="AK319" s="186"/>
    </row>
    <row r="320" spans="1:37" ht="11.25" customHeight="1">
      <c r="A320" s="187"/>
      <c r="B320" s="207"/>
      <c r="C320" s="186"/>
      <c r="D320" s="186"/>
      <c r="E320" s="186"/>
      <c r="F320" s="186"/>
      <c r="G320" s="186"/>
      <c r="H320" s="208"/>
      <c r="I320" s="209"/>
      <c r="J320" s="208"/>
      <c r="K320" s="210"/>
      <c r="L320" s="186"/>
      <c r="M320" s="186"/>
      <c r="N320" s="211"/>
      <c r="O320" s="211"/>
      <c r="P320" s="212"/>
      <c r="Q320" s="213"/>
      <c r="R320" s="213"/>
      <c r="S320" s="213"/>
      <c r="T320" s="213"/>
      <c r="U320" s="186"/>
      <c r="V320" s="185"/>
      <c r="W320" s="185"/>
      <c r="X320" s="185"/>
      <c r="Y320" s="186"/>
      <c r="Z320" s="186"/>
      <c r="AA320" s="186"/>
      <c r="AB320" s="186"/>
      <c r="AC320" s="186"/>
      <c r="AD320" s="186"/>
      <c r="AE320" s="186"/>
      <c r="AF320" s="186"/>
      <c r="AG320" s="186"/>
      <c r="AH320" s="186"/>
      <c r="AI320" s="186"/>
      <c r="AJ320" s="186"/>
      <c r="AK320" s="186"/>
    </row>
    <row r="321" spans="1:37" ht="11.25" customHeight="1">
      <c r="A321" s="187"/>
      <c r="B321" s="207"/>
      <c r="C321" s="186"/>
      <c r="D321" s="186"/>
      <c r="E321" s="186"/>
      <c r="F321" s="186"/>
      <c r="G321" s="186"/>
      <c r="H321" s="208"/>
      <c r="I321" s="209"/>
      <c r="J321" s="208"/>
      <c r="K321" s="210"/>
      <c r="L321" s="186"/>
      <c r="M321" s="186"/>
      <c r="N321" s="211"/>
      <c r="O321" s="211"/>
      <c r="P321" s="212"/>
      <c r="Q321" s="213"/>
      <c r="R321" s="213"/>
      <c r="S321" s="213"/>
      <c r="T321" s="213"/>
      <c r="U321" s="186"/>
      <c r="V321" s="185"/>
      <c r="W321" s="185"/>
      <c r="X321" s="185"/>
      <c r="Y321" s="186"/>
      <c r="Z321" s="186"/>
      <c r="AA321" s="186"/>
      <c r="AB321" s="186"/>
      <c r="AC321" s="186"/>
      <c r="AD321" s="186"/>
      <c r="AE321" s="186"/>
      <c r="AF321" s="186"/>
      <c r="AG321" s="186"/>
      <c r="AH321" s="186"/>
      <c r="AI321" s="186"/>
      <c r="AJ321" s="186"/>
      <c r="AK321" s="186"/>
    </row>
    <row r="322" spans="1:37" ht="11.25" customHeight="1">
      <c r="A322" s="187"/>
      <c r="B322" s="207"/>
      <c r="C322" s="186"/>
      <c r="D322" s="186"/>
      <c r="E322" s="186"/>
      <c r="F322" s="186"/>
      <c r="G322" s="186"/>
      <c r="H322" s="208"/>
      <c r="I322" s="209"/>
      <c r="J322" s="208"/>
      <c r="K322" s="210"/>
      <c r="L322" s="186"/>
      <c r="M322" s="186"/>
      <c r="N322" s="211"/>
      <c r="O322" s="211"/>
      <c r="P322" s="212"/>
      <c r="Q322" s="213"/>
      <c r="R322" s="213"/>
      <c r="S322" s="213"/>
      <c r="T322" s="213"/>
      <c r="U322" s="186"/>
      <c r="V322" s="185"/>
      <c r="W322" s="185"/>
      <c r="X322" s="185"/>
      <c r="Y322" s="186"/>
      <c r="Z322" s="186"/>
      <c r="AA322" s="186"/>
      <c r="AB322" s="186"/>
      <c r="AC322" s="186"/>
      <c r="AD322" s="186"/>
      <c r="AE322" s="186"/>
      <c r="AF322" s="186"/>
      <c r="AG322" s="186"/>
      <c r="AH322" s="186"/>
      <c r="AI322" s="186"/>
      <c r="AJ322" s="186"/>
      <c r="AK322" s="186"/>
    </row>
    <row r="323" spans="1:37" ht="11.25" customHeight="1">
      <c r="A323" s="187"/>
      <c r="B323" s="207"/>
      <c r="C323" s="186"/>
      <c r="D323" s="186"/>
      <c r="E323" s="186"/>
      <c r="F323" s="186"/>
      <c r="G323" s="186"/>
      <c r="H323" s="208"/>
      <c r="I323" s="209"/>
      <c r="J323" s="208"/>
      <c r="K323" s="210"/>
      <c r="L323" s="186"/>
      <c r="M323" s="186"/>
      <c r="N323" s="211"/>
      <c r="O323" s="211"/>
      <c r="P323" s="212"/>
      <c r="Q323" s="213"/>
      <c r="R323" s="213"/>
      <c r="S323" s="213"/>
      <c r="T323" s="213"/>
      <c r="U323" s="186"/>
      <c r="V323" s="185"/>
      <c r="W323" s="185"/>
      <c r="X323" s="185"/>
      <c r="Y323" s="186"/>
      <c r="Z323" s="186"/>
      <c r="AA323" s="186"/>
      <c r="AB323" s="186"/>
      <c r="AC323" s="186"/>
      <c r="AD323" s="186"/>
      <c r="AE323" s="186"/>
      <c r="AF323" s="186"/>
      <c r="AG323" s="186"/>
      <c r="AH323" s="186"/>
      <c r="AI323" s="186"/>
      <c r="AJ323" s="186"/>
      <c r="AK323" s="186"/>
    </row>
    <row r="324" spans="1:37" ht="11.25" customHeight="1">
      <c r="A324" s="187"/>
      <c r="B324" s="207"/>
      <c r="C324" s="186"/>
      <c r="D324" s="186"/>
      <c r="E324" s="186"/>
      <c r="F324" s="186"/>
      <c r="G324" s="186"/>
      <c r="H324" s="208"/>
      <c r="I324" s="209"/>
      <c r="J324" s="208"/>
      <c r="K324" s="210"/>
      <c r="L324" s="186"/>
      <c r="M324" s="186"/>
      <c r="N324" s="211"/>
      <c r="O324" s="211"/>
      <c r="P324" s="212"/>
      <c r="Q324" s="213"/>
      <c r="R324" s="213"/>
      <c r="S324" s="213"/>
      <c r="T324" s="213"/>
      <c r="U324" s="186"/>
      <c r="V324" s="185"/>
      <c r="W324" s="185"/>
      <c r="X324" s="185"/>
      <c r="Y324" s="186"/>
      <c r="Z324" s="186"/>
      <c r="AA324" s="186"/>
      <c r="AB324" s="186"/>
      <c r="AC324" s="186"/>
      <c r="AD324" s="186"/>
      <c r="AE324" s="186"/>
      <c r="AF324" s="186"/>
      <c r="AG324" s="186"/>
      <c r="AH324" s="186"/>
      <c r="AI324" s="186"/>
      <c r="AJ324" s="186"/>
      <c r="AK324" s="186"/>
    </row>
    <row r="325" spans="1:37" ht="11.25" customHeight="1">
      <c r="A325" s="187"/>
      <c r="B325" s="207"/>
      <c r="C325" s="186"/>
      <c r="D325" s="186"/>
      <c r="E325" s="186"/>
      <c r="F325" s="186"/>
      <c r="G325" s="186"/>
      <c r="H325" s="208"/>
      <c r="I325" s="209"/>
      <c r="J325" s="208"/>
      <c r="K325" s="210"/>
      <c r="L325" s="186"/>
      <c r="M325" s="186"/>
      <c r="N325" s="211"/>
      <c r="O325" s="211"/>
      <c r="P325" s="212"/>
      <c r="Q325" s="213"/>
      <c r="R325" s="213"/>
      <c r="S325" s="213"/>
      <c r="T325" s="213"/>
      <c r="U325" s="186"/>
      <c r="V325" s="185"/>
      <c r="W325" s="185"/>
      <c r="X325" s="185"/>
      <c r="Y325" s="186"/>
      <c r="Z325" s="186"/>
      <c r="AA325" s="186"/>
      <c r="AB325" s="186"/>
      <c r="AC325" s="186"/>
      <c r="AD325" s="186"/>
      <c r="AE325" s="186"/>
      <c r="AF325" s="186"/>
      <c r="AG325" s="186"/>
      <c r="AH325" s="186"/>
      <c r="AI325" s="186"/>
      <c r="AJ325" s="186"/>
      <c r="AK325" s="186"/>
    </row>
    <row r="326" spans="1:37" ht="11.25" customHeight="1">
      <c r="A326" s="187"/>
      <c r="B326" s="207"/>
      <c r="C326" s="186"/>
      <c r="D326" s="186"/>
      <c r="E326" s="186"/>
      <c r="F326" s="186"/>
      <c r="G326" s="186"/>
      <c r="H326" s="208"/>
      <c r="I326" s="209"/>
      <c r="J326" s="208"/>
      <c r="K326" s="210"/>
      <c r="L326" s="186"/>
      <c r="M326" s="186"/>
      <c r="N326" s="211"/>
      <c r="O326" s="211"/>
      <c r="P326" s="212"/>
      <c r="Q326" s="213"/>
      <c r="R326" s="213"/>
      <c r="S326" s="213"/>
      <c r="T326" s="213"/>
      <c r="U326" s="186"/>
      <c r="V326" s="185"/>
      <c r="W326" s="185"/>
      <c r="X326" s="185"/>
      <c r="Y326" s="186"/>
      <c r="Z326" s="186"/>
      <c r="AA326" s="186"/>
      <c r="AB326" s="186"/>
      <c r="AC326" s="186"/>
      <c r="AD326" s="186"/>
      <c r="AE326" s="186"/>
      <c r="AF326" s="186"/>
      <c r="AG326" s="186"/>
      <c r="AH326" s="186"/>
      <c r="AI326" s="186"/>
      <c r="AJ326" s="186"/>
      <c r="AK326" s="186"/>
    </row>
    <row r="327" spans="1:37" ht="11.25" customHeight="1">
      <c r="A327" s="187"/>
      <c r="B327" s="207"/>
      <c r="C327" s="186"/>
      <c r="D327" s="186"/>
      <c r="E327" s="186"/>
      <c r="F327" s="186"/>
      <c r="G327" s="186"/>
      <c r="H327" s="208"/>
      <c r="I327" s="209"/>
      <c r="J327" s="208"/>
      <c r="K327" s="210"/>
      <c r="L327" s="186"/>
      <c r="M327" s="186"/>
      <c r="N327" s="211"/>
      <c r="O327" s="211"/>
      <c r="P327" s="212"/>
      <c r="Q327" s="213"/>
      <c r="R327" s="213"/>
      <c r="S327" s="213"/>
      <c r="T327" s="213"/>
      <c r="U327" s="186"/>
      <c r="V327" s="185"/>
      <c r="W327" s="185"/>
      <c r="X327" s="185"/>
      <c r="Y327" s="186"/>
      <c r="Z327" s="186"/>
      <c r="AA327" s="186"/>
      <c r="AB327" s="186"/>
      <c r="AC327" s="186"/>
      <c r="AD327" s="186"/>
      <c r="AE327" s="186"/>
      <c r="AF327" s="186"/>
      <c r="AG327" s="186"/>
      <c r="AH327" s="186"/>
      <c r="AI327" s="186"/>
      <c r="AJ327" s="186"/>
      <c r="AK327" s="186"/>
    </row>
    <row r="328" spans="1:37" ht="11.25" customHeight="1">
      <c r="A328" s="187"/>
      <c r="B328" s="207"/>
      <c r="C328" s="186"/>
      <c r="D328" s="186"/>
      <c r="E328" s="186"/>
      <c r="F328" s="186"/>
      <c r="G328" s="186"/>
      <c r="H328" s="208"/>
      <c r="I328" s="209"/>
      <c r="J328" s="208"/>
      <c r="K328" s="210"/>
      <c r="L328" s="186"/>
      <c r="M328" s="186"/>
      <c r="N328" s="211"/>
      <c r="O328" s="211"/>
      <c r="P328" s="212"/>
      <c r="Q328" s="213"/>
      <c r="R328" s="213"/>
      <c r="S328" s="213"/>
      <c r="T328" s="213"/>
      <c r="U328" s="186"/>
      <c r="V328" s="185"/>
      <c r="W328" s="185"/>
      <c r="X328" s="185"/>
      <c r="Y328" s="186"/>
      <c r="Z328" s="186"/>
      <c r="AA328" s="186"/>
      <c r="AB328" s="186"/>
      <c r="AC328" s="186"/>
      <c r="AD328" s="186"/>
      <c r="AE328" s="186"/>
      <c r="AF328" s="186"/>
      <c r="AG328" s="186"/>
      <c r="AH328" s="186"/>
      <c r="AI328" s="186"/>
      <c r="AJ328" s="186"/>
      <c r="AK328" s="186"/>
    </row>
    <row r="329" spans="1:37" ht="11.25" customHeight="1">
      <c r="A329" s="187"/>
      <c r="B329" s="207"/>
      <c r="C329" s="186"/>
      <c r="D329" s="186"/>
      <c r="E329" s="186"/>
      <c r="F329" s="186"/>
      <c r="G329" s="186"/>
      <c r="H329" s="208"/>
      <c r="I329" s="209"/>
      <c r="J329" s="208"/>
      <c r="K329" s="210"/>
      <c r="L329" s="186"/>
      <c r="M329" s="186"/>
      <c r="N329" s="211"/>
      <c r="O329" s="211"/>
      <c r="P329" s="212"/>
      <c r="Q329" s="213"/>
      <c r="R329" s="213"/>
      <c r="S329" s="213"/>
      <c r="T329" s="213"/>
      <c r="U329" s="186"/>
      <c r="V329" s="185"/>
      <c r="W329" s="185"/>
      <c r="X329" s="185"/>
      <c r="Y329" s="186"/>
      <c r="Z329" s="186"/>
      <c r="AA329" s="186"/>
      <c r="AB329" s="186"/>
      <c r="AC329" s="186"/>
      <c r="AD329" s="186"/>
      <c r="AE329" s="186"/>
      <c r="AF329" s="186"/>
      <c r="AG329" s="186"/>
      <c r="AH329" s="186"/>
      <c r="AI329" s="186"/>
      <c r="AJ329" s="186"/>
      <c r="AK329" s="186"/>
    </row>
    <row r="330" spans="1:37" ht="11.25" customHeight="1">
      <c r="A330" s="187"/>
      <c r="B330" s="207"/>
      <c r="C330" s="186"/>
      <c r="D330" s="186"/>
      <c r="E330" s="186"/>
      <c r="F330" s="186"/>
      <c r="G330" s="186"/>
      <c r="H330" s="208"/>
      <c r="I330" s="209"/>
      <c r="J330" s="208"/>
      <c r="K330" s="210"/>
      <c r="L330" s="186"/>
      <c r="M330" s="186"/>
      <c r="N330" s="211"/>
      <c r="O330" s="211"/>
      <c r="P330" s="212"/>
      <c r="Q330" s="213"/>
      <c r="R330" s="213"/>
      <c r="S330" s="213"/>
      <c r="T330" s="213"/>
      <c r="U330" s="186"/>
      <c r="V330" s="185"/>
      <c r="W330" s="185"/>
      <c r="X330" s="185"/>
      <c r="Y330" s="186"/>
      <c r="Z330" s="186"/>
      <c r="AA330" s="186"/>
      <c r="AB330" s="186"/>
      <c r="AC330" s="186"/>
      <c r="AD330" s="186"/>
      <c r="AE330" s="186"/>
      <c r="AF330" s="186"/>
      <c r="AG330" s="186"/>
      <c r="AH330" s="186"/>
      <c r="AI330" s="186"/>
      <c r="AJ330" s="186"/>
      <c r="AK330" s="186"/>
    </row>
    <row r="331" spans="1:37" ht="11.25" customHeight="1">
      <c r="A331" s="187"/>
      <c r="B331" s="207"/>
      <c r="C331" s="186"/>
      <c r="D331" s="186"/>
      <c r="E331" s="186"/>
      <c r="F331" s="186"/>
      <c r="G331" s="186"/>
      <c r="H331" s="208"/>
      <c r="I331" s="209"/>
      <c r="J331" s="208"/>
      <c r="K331" s="210"/>
      <c r="L331" s="186"/>
      <c r="M331" s="186"/>
      <c r="N331" s="211"/>
      <c r="O331" s="211"/>
      <c r="P331" s="212"/>
      <c r="Q331" s="213"/>
      <c r="R331" s="213"/>
      <c r="S331" s="213"/>
      <c r="T331" s="213"/>
      <c r="U331" s="186"/>
      <c r="V331" s="185"/>
      <c r="W331" s="185"/>
      <c r="X331" s="185"/>
      <c r="Y331" s="186"/>
      <c r="Z331" s="186"/>
      <c r="AA331" s="186"/>
      <c r="AB331" s="186"/>
      <c r="AC331" s="186"/>
      <c r="AD331" s="186"/>
      <c r="AE331" s="186"/>
      <c r="AF331" s="186"/>
      <c r="AG331" s="186"/>
      <c r="AH331" s="186"/>
      <c r="AI331" s="186"/>
      <c r="AJ331" s="186"/>
      <c r="AK331" s="186"/>
    </row>
    <row r="332" spans="1:37" ht="11.25" customHeight="1">
      <c r="A332" s="187"/>
      <c r="B332" s="207"/>
      <c r="C332" s="186"/>
      <c r="D332" s="186"/>
      <c r="E332" s="186"/>
      <c r="F332" s="186"/>
      <c r="G332" s="186"/>
      <c r="H332" s="208"/>
      <c r="I332" s="209"/>
      <c r="J332" s="208"/>
      <c r="K332" s="210"/>
      <c r="L332" s="186"/>
      <c r="M332" s="186"/>
      <c r="N332" s="211"/>
      <c r="O332" s="211"/>
      <c r="P332" s="212"/>
      <c r="Q332" s="213"/>
      <c r="R332" s="213"/>
      <c r="S332" s="213"/>
      <c r="T332" s="213"/>
      <c r="U332" s="186"/>
      <c r="V332" s="185"/>
      <c r="W332" s="185"/>
      <c r="X332" s="185"/>
      <c r="Y332" s="186"/>
      <c r="Z332" s="186"/>
      <c r="AA332" s="186"/>
      <c r="AB332" s="186"/>
      <c r="AC332" s="186"/>
      <c r="AD332" s="186"/>
      <c r="AE332" s="186"/>
      <c r="AF332" s="186"/>
      <c r="AG332" s="186"/>
      <c r="AH332" s="186"/>
      <c r="AI332" s="186"/>
      <c r="AJ332" s="186"/>
      <c r="AK332" s="186"/>
    </row>
    <row r="333" spans="1:37" ht="11.25" customHeight="1">
      <c r="A333" s="187"/>
      <c r="B333" s="207"/>
      <c r="C333" s="186"/>
      <c r="D333" s="186"/>
      <c r="E333" s="186"/>
      <c r="F333" s="186"/>
      <c r="G333" s="186"/>
      <c r="H333" s="208"/>
      <c r="I333" s="209"/>
      <c r="J333" s="208"/>
      <c r="K333" s="210"/>
      <c r="L333" s="186"/>
      <c r="M333" s="186"/>
      <c r="N333" s="211"/>
      <c r="O333" s="211"/>
      <c r="P333" s="212"/>
      <c r="Q333" s="213"/>
      <c r="R333" s="213"/>
      <c r="S333" s="213"/>
      <c r="T333" s="213"/>
      <c r="U333" s="186"/>
      <c r="V333" s="185"/>
      <c r="W333" s="185"/>
      <c r="X333" s="185"/>
      <c r="Y333" s="186"/>
      <c r="Z333" s="186"/>
      <c r="AA333" s="186"/>
      <c r="AB333" s="186"/>
      <c r="AC333" s="186"/>
      <c r="AD333" s="186"/>
      <c r="AE333" s="186"/>
      <c r="AF333" s="186"/>
      <c r="AG333" s="186"/>
      <c r="AH333" s="186"/>
      <c r="AI333" s="186"/>
      <c r="AJ333" s="186"/>
      <c r="AK333" s="186"/>
    </row>
    <row r="334" spans="1:37" ht="11.25" customHeight="1">
      <c r="A334" s="187"/>
      <c r="B334" s="207"/>
      <c r="C334" s="186"/>
      <c r="D334" s="186"/>
      <c r="E334" s="186"/>
      <c r="F334" s="186"/>
      <c r="G334" s="186"/>
      <c r="H334" s="208"/>
      <c r="I334" s="209"/>
      <c r="J334" s="208"/>
      <c r="K334" s="210"/>
      <c r="L334" s="186"/>
      <c r="M334" s="186"/>
      <c r="N334" s="211"/>
      <c r="O334" s="211"/>
      <c r="P334" s="212"/>
      <c r="Q334" s="213"/>
      <c r="R334" s="213"/>
      <c r="S334" s="213"/>
      <c r="T334" s="213"/>
      <c r="U334" s="186"/>
      <c r="V334" s="185"/>
      <c r="W334" s="185"/>
      <c r="X334" s="185"/>
      <c r="Y334" s="186"/>
      <c r="Z334" s="186"/>
      <c r="AA334" s="186"/>
      <c r="AB334" s="186"/>
      <c r="AC334" s="186"/>
      <c r="AD334" s="186"/>
      <c r="AE334" s="186"/>
      <c r="AF334" s="186"/>
      <c r="AG334" s="186"/>
      <c r="AH334" s="186"/>
      <c r="AI334" s="186"/>
      <c r="AJ334" s="186"/>
      <c r="AK334" s="186"/>
    </row>
    <row r="335" spans="1:37" ht="11.25" customHeight="1">
      <c r="A335" s="187"/>
      <c r="B335" s="207"/>
      <c r="C335" s="186"/>
      <c r="D335" s="186"/>
      <c r="E335" s="186"/>
      <c r="F335" s="186"/>
      <c r="G335" s="186"/>
      <c r="H335" s="208"/>
      <c r="I335" s="209"/>
      <c r="J335" s="208"/>
      <c r="K335" s="210"/>
      <c r="L335" s="186"/>
      <c r="M335" s="186"/>
      <c r="N335" s="211"/>
      <c r="O335" s="211"/>
      <c r="P335" s="212"/>
      <c r="Q335" s="213"/>
      <c r="R335" s="213"/>
      <c r="S335" s="213"/>
      <c r="T335" s="213"/>
      <c r="U335" s="186"/>
      <c r="V335" s="185"/>
      <c r="W335" s="185"/>
      <c r="X335" s="185"/>
      <c r="Y335" s="186"/>
      <c r="Z335" s="186"/>
      <c r="AA335" s="186"/>
      <c r="AB335" s="186"/>
      <c r="AC335" s="186"/>
      <c r="AD335" s="186"/>
      <c r="AE335" s="186"/>
      <c r="AF335" s="186"/>
      <c r="AG335" s="186"/>
      <c r="AH335" s="186"/>
      <c r="AI335" s="186"/>
      <c r="AJ335" s="186"/>
      <c r="AK335" s="186"/>
    </row>
    <row r="336" spans="1:37" ht="11.25" customHeight="1">
      <c r="A336" s="187"/>
      <c r="B336" s="207"/>
      <c r="C336" s="186"/>
      <c r="D336" s="186"/>
      <c r="E336" s="186"/>
      <c r="F336" s="186"/>
      <c r="G336" s="186"/>
      <c r="H336" s="208"/>
      <c r="I336" s="209"/>
      <c r="J336" s="208"/>
      <c r="K336" s="210"/>
      <c r="L336" s="186"/>
      <c r="M336" s="186"/>
      <c r="N336" s="211"/>
      <c r="O336" s="211"/>
      <c r="P336" s="212"/>
      <c r="Q336" s="213"/>
      <c r="R336" s="213"/>
      <c r="S336" s="213"/>
      <c r="T336" s="213"/>
      <c r="U336" s="186"/>
      <c r="V336" s="185"/>
      <c r="W336" s="185"/>
      <c r="X336" s="185"/>
      <c r="Y336" s="186"/>
      <c r="Z336" s="186"/>
      <c r="AA336" s="186"/>
      <c r="AB336" s="186"/>
      <c r="AC336" s="186"/>
      <c r="AD336" s="186"/>
      <c r="AE336" s="186"/>
      <c r="AF336" s="186"/>
      <c r="AG336" s="186"/>
      <c r="AH336" s="186"/>
      <c r="AI336" s="186"/>
      <c r="AJ336" s="186"/>
      <c r="AK336" s="186"/>
    </row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29">
    <mergeCell ref="B23:B32"/>
    <mergeCell ref="A1:U1"/>
    <mergeCell ref="A2:U2"/>
    <mergeCell ref="R3:U3"/>
    <mergeCell ref="A4:A5"/>
    <mergeCell ref="B4:B5"/>
    <mergeCell ref="C4:C5"/>
    <mergeCell ref="D4:D5"/>
    <mergeCell ref="E4:E5"/>
    <mergeCell ref="F4:G4"/>
    <mergeCell ref="H4:J4"/>
    <mergeCell ref="K4:M4"/>
    <mergeCell ref="N4:P4"/>
    <mergeCell ref="Q4:U4"/>
    <mergeCell ref="B7:B18"/>
    <mergeCell ref="B19:B22"/>
    <mergeCell ref="L129:M129"/>
    <mergeCell ref="B33:B37"/>
    <mergeCell ref="B38:B45"/>
    <mergeCell ref="B46:B57"/>
    <mergeCell ref="B58:B67"/>
    <mergeCell ref="B68:B83"/>
    <mergeCell ref="B84:B92"/>
    <mergeCell ref="F130:J130"/>
    <mergeCell ref="B93:B96"/>
    <mergeCell ref="B97:B106"/>
    <mergeCell ref="B107:B117"/>
    <mergeCell ref="B118:B124"/>
    <mergeCell ref="A125:C125"/>
  </mergeCells>
  <printOptions/>
  <pageMargins left="0.7" right="0.7" top="0.75" bottom="0.75" header="0" footer="0"/>
  <pageSetup horizontalDpi="600" verticalDpi="600" orientation="landscape" scale="60" r:id="rId1"/>
  <headerFooter>
    <oddFooter>&amp;L&amp;F&amp;R&amp;P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6699"/>
  </sheetPr>
  <dimension ref="A1:IF158"/>
  <sheetViews>
    <sheetView view="pageBreakPreview" zoomScale="60" zoomScalePageLayoutView="0" workbookViewId="0" topLeftCell="A1">
      <pane ySplit="4" topLeftCell="A115" activePane="bottomLeft" state="frozen"/>
      <selection pane="topLeft" activeCell="A1" sqref="A1"/>
      <selection pane="bottomLeft" activeCell="H126" sqref="H126"/>
    </sheetView>
  </sheetViews>
  <sheetFormatPr defaultColWidth="14.421875" defaultRowHeight="15" customHeight="1"/>
  <cols>
    <col min="1" max="1" width="7.00390625" style="2" customWidth="1"/>
    <col min="2" max="2" width="6.421875" style="2" customWidth="1"/>
    <col min="3" max="3" width="18.421875" style="2" customWidth="1"/>
    <col min="4" max="4" width="24.00390625" style="2" customWidth="1"/>
    <col min="5" max="5" width="10.8515625" style="2" customWidth="1"/>
    <col min="6" max="6" width="16.140625" style="2" customWidth="1"/>
    <col min="7" max="7" width="18.7109375" style="2" customWidth="1"/>
    <col min="8" max="8" width="17.140625" style="2" customWidth="1"/>
    <col min="9" max="9" width="20.7109375" style="2" customWidth="1"/>
    <col min="10" max="12" width="12.00390625" style="2" customWidth="1"/>
    <col min="13" max="15" width="11.7109375" style="2" customWidth="1"/>
    <col min="16" max="17" width="12.57421875" style="2" customWidth="1"/>
    <col min="18" max="18" width="6.7109375" style="2" customWidth="1"/>
    <col min="19" max="20" width="9.140625" style="2" customWidth="1"/>
    <col min="21" max="21" width="16.421875" style="2" hidden="1" customWidth="1"/>
    <col min="22" max="22" width="9.140625" style="2" hidden="1" customWidth="1"/>
    <col min="23" max="24" width="8.00390625" style="2" hidden="1" customWidth="1"/>
    <col min="25" max="26" width="15.7109375" style="2" customWidth="1"/>
    <col min="27" max="240" width="8.8515625" style="2" customWidth="1"/>
    <col min="241" max="16384" width="14.421875" style="2" customWidth="1"/>
  </cols>
  <sheetData>
    <row r="1" spans="1:46" ht="28.5" customHeight="1">
      <c r="A1" s="235" t="s">
        <v>264</v>
      </c>
      <c r="B1" s="219"/>
      <c r="C1" s="219"/>
      <c r="D1" s="219"/>
      <c r="E1" s="219"/>
      <c r="F1" s="219"/>
      <c r="G1" s="219"/>
      <c r="H1" s="219"/>
      <c r="I1" s="219"/>
      <c r="J1" s="95"/>
      <c r="K1" s="95"/>
      <c r="L1" s="95"/>
      <c r="M1" s="95"/>
      <c r="N1" s="95"/>
      <c r="O1" s="95"/>
      <c r="P1" s="95"/>
      <c r="Q1" s="95"/>
      <c r="R1" s="95"/>
      <c r="S1" s="96"/>
      <c r="T1" s="96"/>
      <c r="U1" s="97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</row>
    <row r="2" spans="1:46" ht="27.75" customHeight="1">
      <c r="A2" s="236" t="s">
        <v>265</v>
      </c>
      <c r="B2" s="230"/>
      <c r="C2" s="230"/>
      <c r="D2" s="230"/>
      <c r="E2" s="230"/>
      <c r="F2" s="230"/>
      <c r="G2" s="230"/>
      <c r="H2" s="230"/>
      <c r="I2" s="230"/>
      <c r="J2" s="98"/>
      <c r="K2" s="98"/>
      <c r="L2" s="98"/>
      <c r="M2" s="98"/>
      <c r="N2" s="98"/>
      <c r="O2" s="98"/>
      <c r="P2" s="98"/>
      <c r="Q2" s="98"/>
      <c r="R2" s="98"/>
      <c r="S2" s="96"/>
      <c r="T2" s="96"/>
      <c r="U2" s="97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</row>
    <row r="3" spans="1:46" ht="18" customHeight="1">
      <c r="A3" s="99"/>
      <c r="B3" s="100"/>
      <c r="C3" s="100"/>
      <c r="D3" s="100"/>
      <c r="E3" s="100"/>
      <c r="F3" s="100"/>
      <c r="G3" s="100"/>
      <c r="H3" s="237">
        <f>'[1]1'!P5</f>
        <v>44634</v>
      </c>
      <c r="I3" s="225"/>
      <c r="J3" s="101" t="s">
        <v>266</v>
      </c>
      <c r="K3" s="101" t="s">
        <v>267</v>
      </c>
      <c r="L3" s="101" t="s">
        <v>183</v>
      </c>
      <c r="M3" s="101" t="s">
        <v>266</v>
      </c>
      <c r="N3" s="101" t="s">
        <v>267</v>
      </c>
      <c r="O3" s="101" t="s">
        <v>183</v>
      </c>
      <c r="P3" s="101" t="s">
        <v>266</v>
      </c>
      <c r="Q3" s="101" t="s">
        <v>267</v>
      </c>
      <c r="R3" s="101" t="s">
        <v>183</v>
      </c>
      <c r="S3" s="96"/>
      <c r="T3" s="96"/>
      <c r="U3" s="97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</row>
    <row r="4" spans="1:46" ht="42.75" customHeight="1">
      <c r="A4" s="102" t="s">
        <v>245</v>
      </c>
      <c r="B4" s="101" t="s">
        <v>268</v>
      </c>
      <c r="C4" s="103" t="s">
        <v>174</v>
      </c>
      <c r="D4" s="102" t="s">
        <v>175</v>
      </c>
      <c r="E4" s="102" t="s">
        <v>269</v>
      </c>
      <c r="F4" s="101" t="s">
        <v>266</v>
      </c>
      <c r="G4" s="101" t="s">
        <v>267</v>
      </c>
      <c r="H4" s="101" t="s">
        <v>183</v>
      </c>
      <c r="I4" s="104" t="s">
        <v>270</v>
      </c>
      <c r="J4" s="105" t="s">
        <v>271</v>
      </c>
      <c r="K4" s="105" t="s">
        <v>271</v>
      </c>
      <c r="L4" s="105" t="s">
        <v>271</v>
      </c>
      <c r="M4" s="105" t="s">
        <v>272</v>
      </c>
      <c r="N4" s="105" t="s">
        <v>272</v>
      </c>
      <c r="O4" s="105" t="s">
        <v>272</v>
      </c>
      <c r="P4" s="105" t="s">
        <v>273</v>
      </c>
      <c r="Q4" s="105" t="s">
        <v>273</v>
      </c>
      <c r="R4" s="105" t="s">
        <v>273</v>
      </c>
      <c r="S4" s="97"/>
      <c r="T4" s="97"/>
      <c r="U4" s="105" t="s">
        <v>274</v>
      </c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</row>
    <row r="5" spans="1:46" ht="18.75" customHeight="1">
      <c r="A5" s="106">
        <v>1</v>
      </c>
      <c r="B5" s="107">
        <v>1</v>
      </c>
      <c r="C5" s="108" t="s">
        <v>17</v>
      </c>
      <c r="D5" s="109" t="s">
        <v>18</v>
      </c>
      <c r="E5" s="110" t="s">
        <v>19</v>
      </c>
      <c r="F5" s="110">
        <v>42</v>
      </c>
      <c r="G5" s="110">
        <v>42</v>
      </c>
      <c r="H5" s="111">
        <v>42</v>
      </c>
      <c r="I5" s="110">
        <f>'[1]12mini'!K5</f>
        <v>41</v>
      </c>
      <c r="J5" s="112">
        <v>7</v>
      </c>
      <c r="K5" s="112">
        <v>7</v>
      </c>
      <c r="L5" s="112">
        <v>7</v>
      </c>
      <c r="M5" s="112">
        <v>0</v>
      </c>
      <c r="N5" s="112">
        <v>0</v>
      </c>
      <c r="O5" s="112">
        <v>0</v>
      </c>
      <c r="P5" s="112">
        <v>0</v>
      </c>
      <c r="Q5" s="112">
        <v>0</v>
      </c>
      <c r="R5" s="112">
        <v>0</v>
      </c>
      <c r="S5" s="96">
        <f aca="true" t="shared" si="0" ref="S5:S24">+G5-I5</f>
        <v>1</v>
      </c>
      <c r="T5" s="96" t="str">
        <f aca="true" t="shared" si="1" ref="T5:T123">IF(G5&gt;=I5,"ok","false")</f>
        <v>ok</v>
      </c>
      <c r="U5" s="112">
        <f aca="true" t="shared" si="2" ref="U5:U123">+F5-G5</f>
        <v>0</v>
      </c>
      <c r="V5" s="112">
        <v>42</v>
      </c>
      <c r="W5" s="96">
        <f aca="true" t="shared" si="3" ref="W5:W123">+G5-V5</f>
        <v>0</v>
      </c>
      <c r="X5" s="96">
        <f>+I5-'[1]12mini'!K5</f>
        <v>0</v>
      </c>
      <c r="Y5" s="113">
        <f>+G5+K5+N5</f>
        <v>49</v>
      </c>
      <c r="Z5" s="114">
        <f aca="true" t="shared" si="4" ref="Z5:Z123">+N5+L5+G5</f>
        <v>49</v>
      </c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</row>
    <row r="6" spans="1:46" ht="18.75" customHeight="1">
      <c r="A6" s="106">
        <v>2</v>
      </c>
      <c r="B6" s="107">
        <v>2</v>
      </c>
      <c r="C6" s="115"/>
      <c r="D6" s="109" t="s">
        <v>20</v>
      </c>
      <c r="E6" s="110" t="s">
        <v>19</v>
      </c>
      <c r="F6" s="110">
        <v>46</v>
      </c>
      <c r="G6" s="110">
        <v>46</v>
      </c>
      <c r="H6" s="111">
        <v>46</v>
      </c>
      <c r="I6" s="110">
        <f>'[1]12mini'!K6</f>
        <v>46</v>
      </c>
      <c r="J6" s="112">
        <v>4</v>
      </c>
      <c r="K6" s="112">
        <v>4</v>
      </c>
      <c r="L6" s="112">
        <v>4</v>
      </c>
      <c r="M6" s="112">
        <v>0</v>
      </c>
      <c r="N6" s="112">
        <v>0</v>
      </c>
      <c r="O6" s="112">
        <v>0</v>
      </c>
      <c r="P6" s="112">
        <v>0</v>
      </c>
      <c r="Q6" s="112">
        <v>0</v>
      </c>
      <c r="R6" s="112">
        <v>0</v>
      </c>
      <c r="S6" s="96">
        <f t="shared" si="0"/>
        <v>0</v>
      </c>
      <c r="T6" s="96" t="str">
        <f t="shared" si="1"/>
        <v>ok</v>
      </c>
      <c r="U6" s="112">
        <f t="shared" si="2"/>
        <v>0</v>
      </c>
      <c r="V6" s="112">
        <v>46</v>
      </c>
      <c r="W6" s="96">
        <f t="shared" si="3"/>
        <v>0</v>
      </c>
      <c r="X6" s="96">
        <f>+I6-'[1]12mini'!K6</f>
        <v>0</v>
      </c>
      <c r="Y6" s="113"/>
      <c r="Z6" s="114">
        <f t="shared" si="4"/>
        <v>50</v>
      </c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</row>
    <row r="7" spans="1:46" ht="18.75" customHeight="1">
      <c r="A7" s="106">
        <v>3</v>
      </c>
      <c r="B7" s="107">
        <v>3</v>
      </c>
      <c r="C7" s="115"/>
      <c r="D7" s="109" t="s">
        <v>21</v>
      </c>
      <c r="E7" s="110" t="s">
        <v>19</v>
      </c>
      <c r="F7" s="110">
        <v>71</v>
      </c>
      <c r="G7" s="110">
        <v>71</v>
      </c>
      <c r="H7" s="111">
        <v>71</v>
      </c>
      <c r="I7" s="110">
        <f>'[1]12mini'!K7</f>
        <v>70</v>
      </c>
      <c r="J7" s="112">
        <v>6</v>
      </c>
      <c r="K7" s="112">
        <v>6</v>
      </c>
      <c r="L7" s="112">
        <v>6</v>
      </c>
      <c r="M7" s="112">
        <v>0</v>
      </c>
      <c r="N7" s="112">
        <v>0</v>
      </c>
      <c r="O7" s="112">
        <v>0</v>
      </c>
      <c r="P7" s="112">
        <v>0</v>
      </c>
      <c r="Q7" s="112">
        <v>0</v>
      </c>
      <c r="R7" s="112">
        <v>0</v>
      </c>
      <c r="S7" s="96">
        <f t="shared" si="0"/>
        <v>1</v>
      </c>
      <c r="T7" s="96" t="str">
        <f t="shared" si="1"/>
        <v>ok</v>
      </c>
      <c r="U7" s="112">
        <f t="shared" si="2"/>
        <v>0</v>
      </c>
      <c r="V7" s="112">
        <v>70</v>
      </c>
      <c r="W7" s="96">
        <f t="shared" si="3"/>
        <v>1</v>
      </c>
      <c r="X7" s="96">
        <f>+I7-'[1]12mini'!K7</f>
        <v>0</v>
      </c>
      <c r="Y7" s="113"/>
      <c r="Z7" s="114">
        <f t="shared" si="4"/>
        <v>77</v>
      </c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</row>
    <row r="8" spans="1:46" ht="18.75" customHeight="1">
      <c r="A8" s="106">
        <v>4</v>
      </c>
      <c r="B8" s="107">
        <v>4</v>
      </c>
      <c r="C8" s="115"/>
      <c r="D8" s="109" t="s">
        <v>23</v>
      </c>
      <c r="E8" s="110" t="s">
        <v>19</v>
      </c>
      <c r="F8" s="110">
        <v>66</v>
      </c>
      <c r="G8" s="110">
        <v>66</v>
      </c>
      <c r="H8" s="111">
        <v>66</v>
      </c>
      <c r="I8" s="110">
        <f>'[1]12mini'!K8</f>
        <v>65</v>
      </c>
      <c r="J8" s="112">
        <v>8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96">
        <f t="shared" si="0"/>
        <v>1</v>
      </c>
      <c r="T8" s="96" t="str">
        <f t="shared" si="1"/>
        <v>ok</v>
      </c>
      <c r="U8" s="112">
        <f t="shared" si="2"/>
        <v>0</v>
      </c>
      <c r="V8" s="112">
        <v>66</v>
      </c>
      <c r="W8" s="96">
        <f t="shared" si="3"/>
        <v>0</v>
      </c>
      <c r="X8" s="96">
        <f>+I8-'[1]12mini'!K8</f>
        <v>0</v>
      </c>
      <c r="Y8" s="113"/>
      <c r="Z8" s="114">
        <f t="shared" si="4"/>
        <v>66</v>
      </c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</row>
    <row r="9" spans="1:46" ht="18.75" customHeight="1">
      <c r="A9" s="106">
        <v>5</v>
      </c>
      <c r="B9" s="107">
        <v>5</v>
      </c>
      <c r="C9" s="115"/>
      <c r="D9" s="109" t="s">
        <v>24</v>
      </c>
      <c r="E9" s="110" t="s">
        <v>19</v>
      </c>
      <c r="F9" s="110">
        <v>54</v>
      </c>
      <c r="G9" s="110">
        <v>54</v>
      </c>
      <c r="H9" s="111">
        <v>54</v>
      </c>
      <c r="I9" s="110">
        <f>'[1]12mini'!K9</f>
        <v>54</v>
      </c>
      <c r="J9" s="112">
        <v>16</v>
      </c>
      <c r="K9" s="112">
        <v>16</v>
      </c>
      <c r="L9" s="112">
        <v>16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96">
        <f t="shared" si="0"/>
        <v>0</v>
      </c>
      <c r="T9" s="96" t="str">
        <f t="shared" si="1"/>
        <v>ok</v>
      </c>
      <c r="U9" s="112">
        <f t="shared" si="2"/>
        <v>0</v>
      </c>
      <c r="V9" s="112">
        <v>54</v>
      </c>
      <c r="W9" s="96">
        <f t="shared" si="3"/>
        <v>0</v>
      </c>
      <c r="X9" s="96">
        <f>+I9-'[1]12mini'!K9</f>
        <v>0</v>
      </c>
      <c r="Y9" s="113"/>
      <c r="Z9" s="114">
        <f t="shared" si="4"/>
        <v>70</v>
      </c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</row>
    <row r="10" spans="1:46" ht="18.75" customHeight="1">
      <c r="A10" s="106">
        <v>6</v>
      </c>
      <c r="B10" s="107">
        <v>6</v>
      </c>
      <c r="C10" s="115"/>
      <c r="D10" s="109" t="s">
        <v>26</v>
      </c>
      <c r="E10" s="110" t="s">
        <v>19</v>
      </c>
      <c r="F10" s="110">
        <v>79</v>
      </c>
      <c r="G10" s="110">
        <v>79</v>
      </c>
      <c r="H10" s="111">
        <v>79</v>
      </c>
      <c r="I10" s="110">
        <f>'[1]12mini'!K10</f>
        <v>76</v>
      </c>
      <c r="J10" s="112">
        <v>6</v>
      </c>
      <c r="K10" s="112">
        <v>6</v>
      </c>
      <c r="L10" s="112">
        <v>6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2">
        <v>0</v>
      </c>
      <c r="S10" s="96">
        <f t="shared" si="0"/>
        <v>3</v>
      </c>
      <c r="T10" s="96" t="str">
        <f t="shared" si="1"/>
        <v>ok</v>
      </c>
      <c r="U10" s="112">
        <f t="shared" si="2"/>
        <v>0</v>
      </c>
      <c r="V10" s="112">
        <v>71</v>
      </c>
      <c r="W10" s="96">
        <f t="shared" si="3"/>
        <v>8</v>
      </c>
      <c r="X10" s="96">
        <f>+I10-'[1]12mini'!K10</f>
        <v>0</v>
      </c>
      <c r="Y10" s="113"/>
      <c r="Z10" s="114">
        <f t="shared" si="4"/>
        <v>85</v>
      </c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</row>
    <row r="11" spans="1:240" ht="18.75" customHeight="1">
      <c r="A11" s="106">
        <v>7</v>
      </c>
      <c r="B11" s="107">
        <v>7</v>
      </c>
      <c r="C11" s="115"/>
      <c r="D11" s="109" t="s">
        <v>27</v>
      </c>
      <c r="E11" s="110" t="s">
        <v>19</v>
      </c>
      <c r="F11" s="110">
        <v>74</v>
      </c>
      <c r="G11" s="110">
        <v>74</v>
      </c>
      <c r="H11" s="111">
        <v>74</v>
      </c>
      <c r="I11" s="110">
        <f>'[1]12mini'!K11</f>
        <v>74</v>
      </c>
      <c r="J11" s="112">
        <v>6</v>
      </c>
      <c r="K11" s="112">
        <v>6</v>
      </c>
      <c r="L11" s="112">
        <v>6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96">
        <f t="shared" si="0"/>
        <v>0</v>
      </c>
      <c r="T11" s="96" t="str">
        <f t="shared" si="1"/>
        <v>ok</v>
      </c>
      <c r="U11" s="112">
        <f t="shared" si="2"/>
        <v>0</v>
      </c>
      <c r="V11" s="112">
        <v>74</v>
      </c>
      <c r="W11" s="96">
        <f t="shared" si="3"/>
        <v>0</v>
      </c>
      <c r="X11" s="96">
        <f>+I11-'[1]12mini'!K11</f>
        <v>0</v>
      </c>
      <c r="Y11" s="113"/>
      <c r="Z11" s="114">
        <f t="shared" si="4"/>
        <v>80</v>
      </c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</row>
    <row r="12" spans="1:240" ht="18.75" customHeight="1">
      <c r="A12" s="106">
        <v>8</v>
      </c>
      <c r="B12" s="107">
        <v>8</v>
      </c>
      <c r="C12" s="115"/>
      <c r="D12" s="109" t="s">
        <v>28</v>
      </c>
      <c r="E12" s="110" t="s">
        <v>19</v>
      </c>
      <c r="F12" s="110">
        <v>91</v>
      </c>
      <c r="G12" s="110">
        <v>91</v>
      </c>
      <c r="H12" s="111">
        <v>91</v>
      </c>
      <c r="I12" s="110">
        <f>'[1]12mini'!K12</f>
        <v>90</v>
      </c>
      <c r="J12" s="112">
        <v>16</v>
      </c>
      <c r="K12" s="112">
        <v>16</v>
      </c>
      <c r="L12" s="112">
        <v>16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96">
        <f t="shared" si="0"/>
        <v>1</v>
      </c>
      <c r="T12" s="96" t="str">
        <f t="shared" si="1"/>
        <v>ok</v>
      </c>
      <c r="U12" s="112">
        <f t="shared" si="2"/>
        <v>0</v>
      </c>
      <c r="V12" s="112">
        <v>90</v>
      </c>
      <c r="W12" s="96">
        <f t="shared" si="3"/>
        <v>1</v>
      </c>
      <c r="X12" s="96">
        <f>+I12-'[1]12mini'!K12</f>
        <v>0</v>
      </c>
      <c r="Y12" s="113"/>
      <c r="Z12" s="114">
        <f t="shared" si="4"/>
        <v>107</v>
      </c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</row>
    <row r="13" spans="1:240" ht="18.75" customHeight="1">
      <c r="A13" s="106">
        <v>9</v>
      </c>
      <c r="B13" s="107">
        <v>9</v>
      </c>
      <c r="C13" s="115"/>
      <c r="D13" s="109" t="s">
        <v>29</v>
      </c>
      <c r="E13" s="110" t="s">
        <v>19</v>
      </c>
      <c r="F13" s="110">
        <v>49</v>
      </c>
      <c r="G13" s="110">
        <v>49</v>
      </c>
      <c r="H13" s="111">
        <v>49</v>
      </c>
      <c r="I13" s="110">
        <f>'[1]12mini'!K13</f>
        <v>49</v>
      </c>
      <c r="J13" s="112">
        <v>3</v>
      </c>
      <c r="K13" s="112">
        <v>3</v>
      </c>
      <c r="L13" s="112">
        <v>3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96">
        <f t="shared" si="0"/>
        <v>0</v>
      </c>
      <c r="T13" s="96" t="str">
        <f t="shared" si="1"/>
        <v>ok</v>
      </c>
      <c r="U13" s="112">
        <f t="shared" si="2"/>
        <v>0</v>
      </c>
      <c r="V13" s="112">
        <v>49</v>
      </c>
      <c r="W13" s="96">
        <f t="shared" si="3"/>
        <v>0</v>
      </c>
      <c r="X13" s="96">
        <f>+I13-'[1]12mini'!K13</f>
        <v>0</v>
      </c>
      <c r="Y13" s="113"/>
      <c r="Z13" s="114">
        <f t="shared" si="4"/>
        <v>52</v>
      </c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>
        <v>0</v>
      </c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>
        <v>0</v>
      </c>
      <c r="HW13" s="96"/>
      <c r="HX13" s="96"/>
      <c r="HY13" s="96"/>
      <c r="HZ13" s="96"/>
      <c r="IA13" s="96"/>
      <c r="IB13" s="96"/>
      <c r="IC13" s="96"/>
      <c r="ID13" s="96"/>
      <c r="IE13" s="96"/>
      <c r="IF13" s="96"/>
    </row>
    <row r="14" spans="1:240" ht="18.75" customHeight="1">
      <c r="A14" s="106">
        <v>10</v>
      </c>
      <c r="B14" s="107">
        <v>10</v>
      </c>
      <c r="C14" s="115"/>
      <c r="D14" s="109" t="s">
        <v>30</v>
      </c>
      <c r="E14" s="110" t="s">
        <v>19</v>
      </c>
      <c r="F14" s="110">
        <v>45</v>
      </c>
      <c r="G14" s="110">
        <v>45</v>
      </c>
      <c r="H14" s="111">
        <v>45</v>
      </c>
      <c r="I14" s="110">
        <f>'[1]12mini'!K14</f>
        <v>45</v>
      </c>
      <c r="J14" s="112">
        <v>2</v>
      </c>
      <c r="K14" s="112">
        <v>2</v>
      </c>
      <c r="L14" s="112">
        <v>2</v>
      </c>
      <c r="M14" s="112">
        <v>0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96">
        <f t="shared" si="0"/>
        <v>0</v>
      </c>
      <c r="T14" s="96" t="str">
        <f t="shared" si="1"/>
        <v>ok</v>
      </c>
      <c r="U14" s="112">
        <f t="shared" si="2"/>
        <v>0</v>
      </c>
      <c r="V14" s="112">
        <v>45</v>
      </c>
      <c r="W14" s="96">
        <f t="shared" si="3"/>
        <v>0</v>
      </c>
      <c r="X14" s="96">
        <f>+I14-'[1]12mini'!K14</f>
        <v>0</v>
      </c>
      <c r="Y14" s="113"/>
      <c r="Z14" s="114">
        <f t="shared" si="4"/>
        <v>47</v>
      </c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</row>
    <row r="15" spans="1:240" ht="18.75" customHeight="1">
      <c r="A15" s="116">
        <v>11</v>
      </c>
      <c r="B15" s="117">
        <v>11</v>
      </c>
      <c r="C15" s="115"/>
      <c r="D15" s="118" t="s">
        <v>31</v>
      </c>
      <c r="E15" s="108" t="s">
        <v>19</v>
      </c>
      <c r="F15" s="110">
        <v>53</v>
      </c>
      <c r="G15" s="110">
        <v>53</v>
      </c>
      <c r="H15" s="111">
        <v>53</v>
      </c>
      <c r="I15" s="110">
        <f>'[1]12mini'!K15</f>
        <v>52</v>
      </c>
      <c r="J15" s="112">
        <v>4</v>
      </c>
      <c r="K15" s="112">
        <v>4</v>
      </c>
      <c r="L15" s="112">
        <v>4</v>
      </c>
      <c r="M15" s="112">
        <v>0</v>
      </c>
      <c r="N15" s="112">
        <v>0</v>
      </c>
      <c r="O15" s="112">
        <v>0</v>
      </c>
      <c r="P15" s="112">
        <v>0</v>
      </c>
      <c r="Q15" s="112">
        <v>0</v>
      </c>
      <c r="R15" s="112">
        <v>0</v>
      </c>
      <c r="S15" s="96">
        <f t="shared" si="0"/>
        <v>1</v>
      </c>
      <c r="T15" s="96" t="str">
        <f t="shared" si="1"/>
        <v>ok</v>
      </c>
      <c r="U15" s="112">
        <f t="shared" si="2"/>
        <v>0</v>
      </c>
      <c r="V15" s="112">
        <v>50</v>
      </c>
      <c r="W15" s="96">
        <f t="shared" si="3"/>
        <v>3</v>
      </c>
      <c r="X15" s="96">
        <f>+I15-'[1]12mini'!K15</f>
        <v>0</v>
      </c>
      <c r="Y15" s="113"/>
      <c r="Z15" s="114">
        <f t="shared" si="4"/>
        <v>57</v>
      </c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</row>
    <row r="16" spans="1:240" ht="18.75" customHeight="1">
      <c r="A16" s="107"/>
      <c r="B16" s="100"/>
      <c r="C16" s="119"/>
      <c r="D16" s="120" t="s">
        <v>128</v>
      </c>
      <c r="E16" s="121"/>
      <c r="F16" s="122">
        <f aca="true" t="shared" si="5" ref="F16:L16">SUM(F5:F15)</f>
        <v>670</v>
      </c>
      <c r="G16" s="122">
        <f t="shared" si="5"/>
        <v>670</v>
      </c>
      <c r="H16" s="122">
        <f t="shared" si="5"/>
        <v>670</v>
      </c>
      <c r="I16" s="122">
        <f t="shared" si="5"/>
        <v>662</v>
      </c>
      <c r="J16" s="123">
        <f t="shared" si="5"/>
        <v>78</v>
      </c>
      <c r="K16" s="123">
        <f t="shared" si="5"/>
        <v>70</v>
      </c>
      <c r="L16" s="123">
        <f t="shared" si="5"/>
        <v>70</v>
      </c>
      <c r="M16" s="123">
        <v>0</v>
      </c>
      <c r="N16" s="123">
        <f>SUM(N5:N15)</f>
        <v>0</v>
      </c>
      <c r="O16" s="123">
        <f>SUM(O5:O15)</f>
        <v>0</v>
      </c>
      <c r="P16" s="123">
        <f>SUM(P5:P15)</f>
        <v>0</v>
      </c>
      <c r="Q16" s="123">
        <f>SUM(Q5:Q15)</f>
        <v>0</v>
      </c>
      <c r="R16" s="123">
        <f>SUM(R5:R15)</f>
        <v>0</v>
      </c>
      <c r="S16" s="96">
        <f t="shared" si="0"/>
        <v>8</v>
      </c>
      <c r="T16" s="96" t="str">
        <f t="shared" si="1"/>
        <v>ok</v>
      </c>
      <c r="U16" s="112">
        <f t="shared" si="2"/>
        <v>0</v>
      </c>
      <c r="V16" s="123">
        <f>SUM(V5:V15)</f>
        <v>657</v>
      </c>
      <c r="W16" s="96">
        <f t="shared" si="3"/>
        <v>13</v>
      </c>
      <c r="X16" s="96">
        <f>+I16-'[1]12mini'!K16</f>
        <v>0</v>
      </c>
      <c r="Y16" s="113"/>
      <c r="Z16" s="114">
        <f t="shared" si="4"/>
        <v>740</v>
      </c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</row>
    <row r="17" spans="1:240" ht="18.75" customHeight="1">
      <c r="A17" s="124">
        <v>12</v>
      </c>
      <c r="B17" s="125">
        <v>1</v>
      </c>
      <c r="C17" s="108" t="s">
        <v>275</v>
      </c>
      <c r="D17" s="126" t="s">
        <v>35</v>
      </c>
      <c r="E17" s="127" t="s">
        <v>19</v>
      </c>
      <c r="F17" s="110">
        <v>99</v>
      </c>
      <c r="G17" s="110">
        <v>99</v>
      </c>
      <c r="H17" s="111">
        <v>99</v>
      </c>
      <c r="I17" s="110">
        <f>'[1]12mini'!K17</f>
        <v>95</v>
      </c>
      <c r="J17" s="112">
        <v>35</v>
      </c>
      <c r="K17" s="112">
        <v>35</v>
      </c>
      <c r="L17" s="112">
        <v>35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96">
        <f t="shared" si="0"/>
        <v>4</v>
      </c>
      <c r="T17" s="96" t="str">
        <f t="shared" si="1"/>
        <v>ok</v>
      </c>
      <c r="U17" s="112">
        <f t="shared" si="2"/>
        <v>0</v>
      </c>
      <c r="V17" s="112">
        <v>96</v>
      </c>
      <c r="W17" s="96">
        <f t="shared" si="3"/>
        <v>3</v>
      </c>
      <c r="X17" s="96">
        <f>+I17-'[1]12mini'!K17</f>
        <v>0</v>
      </c>
      <c r="Y17" s="113"/>
      <c r="Z17" s="114">
        <f t="shared" si="4"/>
        <v>134</v>
      </c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</row>
    <row r="18" spans="1:240" ht="18.75" customHeight="1">
      <c r="A18" s="106">
        <v>13</v>
      </c>
      <c r="B18" s="107">
        <v>2</v>
      </c>
      <c r="C18" s="115"/>
      <c r="D18" s="109" t="s">
        <v>37</v>
      </c>
      <c r="E18" s="110" t="s">
        <v>19</v>
      </c>
      <c r="F18" s="110">
        <v>83</v>
      </c>
      <c r="G18" s="110">
        <v>83</v>
      </c>
      <c r="H18" s="111">
        <v>83</v>
      </c>
      <c r="I18" s="110">
        <f>'[1]12mini'!K18</f>
        <v>82</v>
      </c>
      <c r="J18" s="112">
        <v>19</v>
      </c>
      <c r="K18" s="128">
        <v>19</v>
      </c>
      <c r="L18" s="128">
        <v>19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96">
        <f t="shared" si="0"/>
        <v>1</v>
      </c>
      <c r="T18" s="96" t="str">
        <f t="shared" si="1"/>
        <v>ok</v>
      </c>
      <c r="U18" s="112">
        <f t="shared" si="2"/>
        <v>0</v>
      </c>
      <c r="V18" s="112">
        <v>78</v>
      </c>
      <c r="W18" s="96">
        <f t="shared" si="3"/>
        <v>5</v>
      </c>
      <c r="X18" s="96">
        <f>+I18-'[1]12mini'!K18</f>
        <v>0</v>
      </c>
      <c r="Y18" s="113"/>
      <c r="Z18" s="114">
        <f t="shared" si="4"/>
        <v>102</v>
      </c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</row>
    <row r="19" spans="1:240" ht="18.75" customHeight="1">
      <c r="A19" s="116">
        <v>14</v>
      </c>
      <c r="B19" s="117">
        <v>3</v>
      </c>
      <c r="C19" s="127"/>
      <c r="D19" s="118" t="s">
        <v>39</v>
      </c>
      <c r="E19" s="108" t="s">
        <v>19</v>
      </c>
      <c r="F19" s="110">
        <v>94</v>
      </c>
      <c r="G19" s="110">
        <v>94</v>
      </c>
      <c r="H19" s="111">
        <v>94</v>
      </c>
      <c r="I19" s="110">
        <f>'[1]12mini'!K19</f>
        <v>92</v>
      </c>
      <c r="J19" s="112">
        <v>24</v>
      </c>
      <c r="K19" s="112">
        <v>24</v>
      </c>
      <c r="L19" s="112">
        <v>24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96">
        <f t="shared" si="0"/>
        <v>2</v>
      </c>
      <c r="T19" s="96" t="str">
        <f t="shared" si="1"/>
        <v>ok</v>
      </c>
      <c r="U19" s="112">
        <f t="shared" si="2"/>
        <v>0</v>
      </c>
      <c r="V19" s="112">
        <v>84</v>
      </c>
      <c r="W19" s="96">
        <f t="shared" si="3"/>
        <v>10</v>
      </c>
      <c r="X19" s="96">
        <f>+I19-'[1]12mini'!K19</f>
        <v>0</v>
      </c>
      <c r="Y19" s="113"/>
      <c r="Z19" s="114">
        <f t="shared" si="4"/>
        <v>118</v>
      </c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</row>
    <row r="20" spans="1:240" ht="18.75" customHeight="1">
      <c r="A20" s="107"/>
      <c r="B20" s="100"/>
      <c r="C20" s="119"/>
      <c r="D20" s="120" t="s">
        <v>128</v>
      </c>
      <c r="E20" s="121"/>
      <c r="F20" s="122">
        <f aca="true" t="shared" si="6" ref="F20:L20">SUM(F17:F19)</f>
        <v>276</v>
      </c>
      <c r="G20" s="122">
        <f t="shared" si="6"/>
        <v>276</v>
      </c>
      <c r="H20" s="122">
        <f t="shared" si="6"/>
        <v>276</v>
      </c>
      <c r="I20" s="122">
        <f t="shared" si="6"/>
        <v>269</v>
      </c>
      <c r="J20" s="123">
        <f t="shared" si="6"/>
        <v>78</v>
      </c>
      <c r="K20" s="123">
        <f t="shared" si="6"/>
        <v>78</v>
      </c>
      <c r="L20" s="123">
        <f t="shared" si="6"/>
        <v>78</v>
      </c>
      <c r="M20" s="123">
        <v>0</v>
      </c>
      <c r="N20" s="123">
        <f>SUM(N17:N19)</f>
        <v>0</v>
      </c>
      <c r="O20" s="123">
        <f>SUM(O17:O19)</f>
        <v>0</v>
      </c>
      <c r="P20" s="123">
        <f>SUM(P17:P19)</f>
        <v>0</v>
      </c>
      <c r="Q20" s="123">
        <f>SUM(Q17:Q19)</f>
        <v>0</v>
      </c>
      <c r="R20" s="123">
        <f>SUM(R17:R19)</f>
        <v>0</v>
      </c>
      <c r="S20" s="96">
        <f t="shared" si="0"/>
        <v>7</v>
      </c>
      <c r="T20" s="96" t="str">
        <f t="shared" si="1"/>
        <v>ok</v>
      </c>
      <c r="U20" s="112">
        <f t="shared" si="2"/>
        <v>0</v>
      </c>
      <c r="V20" s="123">
        <f>SUM(V17:V19)</f>
        <v>258</v>
      </c>
      <c r="W20" s="96">
        <f t="shared" si="3"/>
        <v>18</v>
      </c>
      <c r="X20" s="96">
        <f>+I20-'[1]12mini'!K20</f>
        <v>0</v>
      </c>
      <c r="Y20" s="113"/>
      <c r="Z20" s="114">
        <f t="shared" si="4"/>
        <v>354</v>
      </c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</row>
    <row r="21" spans="1:240" ht="18.75" customHeight="1">
      <c r="A21" s="124">
        <v>15</v>
      </c>
      <c r="B21" s="125">
        <v>1</v>
      </c>
      <c r="C21" s="108" t="s">
        <v>40</v>
      </c>
      <c r="D21" s="126" t="s">
        <v>41</v>
      </c>
      <c r="E21" s="127" t="s">
        <v>19</v>
      </c>
      <c r="F21" s="129">
        <v>19</v>
      </c>
      <c r="G21" s="129">
        <v>19</v>
      </c>
      <c r="H21" s="129">
        <v>19</v>
      </c>
      <c r="I21" s="110">
        <f>'[1]12mini'!K21</f>
        <v>19</v>
      </c>
      <c r="J21" s="112">
        <v>1</v>
      </c>
      <c r="K21" s="112">
        <v>1</v>
      </c>
      <c r="L21" s="112">
        <v>1</v>
      </c>
      <c r="M21" s="112">
        <v>3</v>
      </c>
      <c r="N21" s="112">
        <v>3</v>
      </c>
      <c r="O21" s="112">
        <v>3</v>
      </c>
      <c r="P21" s="112">
        <v>0</v>
      </c>
      <c r="Q21" s="112">
        <v>0</v>
      </c>
      <c r="R21" s="112">
        <v>0</v>
      </c>
      <c r="S21" s="96">
        <f t="shared" si="0"/>
        <v>0</v>
      </c>
      <c r="T21" s="96" t="str">
        <f t="shared" si="1"/>
        <v>ok</v>
      </c>
      <c r="U21" s="112">
        <f t="shared" si="2"/>
        <v>0</v>
      </c>
      <c r="V21" s="130">
        <v>16</v>
      </c>
      <c r="W21" s="96">
        <f t="shared" si="3"/>
        <v>3</v>
      </c>
      <c r="X21" s="96">
        <f>+I21-'[1]12mini'!K21</f>
        <v>0</v>
      </c>
      <c r="Y21" s="113"/>
      <c r="Z21" s="114">
        <f t="shared" si="4"/>
        <v>23</v>
      </c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</row>
    <row r="22" spans="1:240" ht="18.75" customHeight="1">
      <c r="A22" s="106">
        <v>16</v>
      </c>
      <c r="B22" s="107">
        <v>2</v>
      </c>
      <c r="C22" s="115"/>
      <c r="D22" s="109" t="s">
        <v>218</v>
      </c>
      <c r="E22" s="110" t="s">
        <v>19</v>
      </c>
      <c r="F22" s="129">
        <v>32</v>
      </c>
      <c r="G22" s="129">
        <v>32</v>
      </c>
      <c r="H22" s="129">
        <v>32</v>
      </c>
      <c r="I22" s="110">
        <f>'[1]12mini'!K22</f>
        <v>31</v>
      </c>
      <c r="J22" s="112">
        <v>1</v>
      </c>
      <c r="K22" s="112">
        <v>1</v>
      </c>
      <c r="L22" s="112">
        <v>1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96">
        <f t="shared" si="0"/>
        <v>1</v>
      </c>
      <c r="T22" s="96" t="str">
        <f t="shared" si="1"/>
        <v>ok</v>
      </c>
      <c r="U22" s="112">
        <f t="shared" si="2"/>
        <v>0</v>
      </c>
      <c r="V22" s="130">
        <v>27</v>
      </c>
      <c r="W22" s="96">
        <f t="shared" si="3"/>
        <v>5</v>
      </c>
      <c r="X22" s="96">
        <f>+I22-'[1]12mini'!K22</f>
        <v>0</v>
      </c>
      <c r="Y22" s="113"/>
      <c r="Z22" s="114">
        <f t="shared" si="4"/>
        <v>33</v>
      </c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</row>
    <row r="23" spans="1:240" ht="18.75" customHeight="1">
      <c r="A23" s="106">
        <v>17</v>
      </c>
      <c r="B23" s="107">
        <v>3</v>
      </c>
      <c r="C23" s="115"/>
      <c r="D23" s="109" t="s">
        <v>219</v>
      </c>
      <c r="E23" s="110" t="s">
        <v>19</v>
      </c>
      <c r="F23" s="129">
        <v>38</v>
      </c>
      <c r="G23" s="129">
        <v>38</v>
      </c>
      <c r="H23" s="129">
        <v>38</v>
      </c>
      <c r="I23" s="110">
        <f>'[1]12mini'!K23</f>
        <v>38</v>
      </c>
      <c r="J23" s="112">
        <v>3</v>
      </c>
      <c r="K23" s="112">
        <v>3</v>
      </c>
      <c r="L23" s="112">
        <v>3</v>
      </c>
      <c r="M23" s="112">
        <v>0</v>
      </c>
      <c r="N23" s="112">
        <v>0</v>
      </c>
      <c r="O23" s="112">
        <v>0</v>
      </c>
      <c r="P23" s="112">
        <v>0</v>
      </c>
      <c r="Q23" s="112">
        <v>0</v>
      </c>
      <c r="R23" s="112">
        <v>0</v>
      </c>
      <c r="S23" s="96">
        <f t="shared" si="0"/>
        <v>0</v>
      </c>
      <c r="T23" s="96" t="str">
        <f t="shared" si="1"/>
        <v>ok</v>
      </c>
      <c r="U23" s="112">
        <f t="shared" si="2"/>
        <v>0</v>
      </c>
      <c r="V23" s="130">
        <v>34</v>
      </c>
      <c r="W23" s="96">
        <f t="shared" si="3"/>
        <v>4</v>
      </c>
      <c r="X23" s="96">
        <f>+I23-'[1]12mini'!K23</f>
        <v>0</v>
      </c>
      <c r="Y23" s="113"/>
      <c r="Z23" s="114">
        <f t="shared" si="4"/>
        <v>41</v>
      </c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</row>
    <row r="24" spans="1:240" ht="18.75" customHeight="1">
      <c r="A24" s="106">
        <v>18</v>
      </c>
      <c r="B24" s="107">
        <v>4</v>
      </c>
      <c r="C24" s="115"/>
      <c r="D24" s="109" t="s">
        <v>220</v>
      </c>
      <c r="E24" s="110" t="s">
        <v>19</v>
      </c>
      <c r="F24" s="129">
        <v>34</v>
      </c>
      <c r="G24" s="129">
        <v>34</v>
      </c>
      <c r="H24" s="129">
        <v>34</v>
      </c>
      <c r="I24" s="110">
        <f>'[1]12mini'!K24</f>
        <v>34</v>
      </c>
      <c r="J24" s="112">
        <v>6</v>
      </c>
      <c r="K24" s="112">
        <v>6</v>
      </c>
      <c r="L24" s="112">
        <v>6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96">
        <f t="shared" si="0"/>
        <v>0</v>
      </c>
      <c r="T24" s="96" t="str">
        <f t="shared" si="1"/>
        <v>ok</v>
      </c>
      <c r="U24" s="112">
        <f t="shared" si="2"/>
        <v>0</v>
      </c>
      <c r="V24" s="130">
        <v>27</v>
      </c>
      <c r="W24" s="96">
        <f t="shared" si="3"/>
        <v>7</v>
      </c>
      <c r="X24" s="96">
        <f>+I24-'[1]12mini'!K24</f>
        <v>0</v>
      </c>
      <c r="Y24" s="113"/>
      <c r="Z24" s="114">
        <f t="shared" si="4"/>
        <v>40</v>
      </c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</row>
    <row r="25" spans="1:240" ht="18.75" customHeight="1">
      <c r="A25" s="106">
        <v>19</v>
      </c>
      <c r="B25" s="107">
        <v>5</v>
      </c>
      <c r="C25" s="115"/>
      <c r="D25" s="109" t="s">
        <v>221</v>
      </c>
      <c r="E25" s="110" t="s">
        <v>19</v>
      </c>
      <c r="F25" s="129">
        <v>34</v>
      </c>
      <c r="G25" s="129">
        <v>34</v>
      </c>
      <c r="H25" s="129">
        <v>34</v>
      </c>
      <c r="I25" s="110">
        <f>'[1]12mini'!K25</f>
        <v>34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1</v>
      </c>
      <c r="Q25" s="112">
        <v>1</v>
      </c>
      <c r="R25" s="112">
        <v>1</v>
      </c>
      <c r="S25" s="96">
        <v>0</v>
      </c>
      <c r="T25" s="96" t="str">
        <f t="shared" si="1"/>
        <v>ok</v>
      </c>
      <c r="U25" s="112">
        <f t="shared" si="2"/>
        <v>0</v>
      </c>
      <c r="V25" s="130">
        <v>31</v>
      </c>
      <c r="W25" s="96">
        <f t="shared" si="3"/>
        <v>3</v>
      </c>
      <c r="X25" s="96">
        <f>+I25-'[1]12mini'!K25</f>
        <v>0</v>
      </c>
      <c r="Y25" s="113"/>
      <c r="Z25" s="114">
        <f t="shared" si="4"/>
        <v>34</v>
      </c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</row>
    <row r="26" spans="1:240" ht="18.75" customHeight="1">
      <c r="A26" s="106">
        <v>20</v>
      </c>
      <c r="B26" s="107">
        <v>6</v>
      </c>
      <c r="C26" s="115"/>
      <c r="D26" s="109" t="s">
        <v>276</v>
      </c>
      <c r="E26" s="110" t="s">
        <v>19</v>
      </c>
      <c r="F26" s="129">
        <v>61</v>
      </c>
      <c r="G26" s="129">
        <v>61</v>
      </c>
      <c r="H26" s="129">
        <v>61</v>
      </c>
      <c r="I26" s="110">
        <f>'[1]12mini'!K26</f>
        <v>61</v>
      </c>
      <c r="J26" s="112">
        <v>5</v>
      </c>
      <c r="K26" s="112">
        <v>5</v>
      </c>
      <c r="L26" s="112">
        <v>5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96">
        <f>+G26-I26</f>
        <v>0</v>
      </c>
      <c r="T26" s="96" t="str">
        <f t="shared" si="1"/>
        <v>ok</v>
      </c>
      <c r="U26" s="112">
        <f t="shared" si="2"/>
        <v>0</v>
      </c>
      <c r="V26" s="130">
        <v>55</v>
      </c>
      <c r="W26" s="96">
        <f t="shared" si="3"/>
        <v>6</v>
      </c>
      <c r="X26" s="96">
        <f>+I26-'[1]12mini'!K26</f>
        <v>0</v>
      </c>
      <c r="Y26" s="113"/>
      <c r="Z26" s="114">
        <f t="shared" si="4"/>
        <v>66</v>
      </c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</row>
    <row r="27" spans="1:240" ht="18.75" customHeight="1">
      <c r="A27" s="106">
        <v>21</v>
      </c>
      <c r="B27" s="107">
        <v>7</v>
      </c>
      <c r="C27" s="115"/>
      <c r="D27" s="109" t="s">
        <v>223</v>
      </c>
      <c r="E27" s="110" t="s">
        <v>19</v>
      </c>
      <c r="F27" s="129">
        <v>42</v>
      </c>
      <c r="G27" s="129">
        <v>42</v>
      </c>
      <c r="H27" s="129">
        <v>42</v>
      </c>
      <c r="I27" s="110">
        <f>'[1]12mini'!K27</f>
        <v>42</v>
      </c>
      <c r="J27" s="112">
        <v>1</v>
      </c>
      <c r="K27" s="112">
        <v>1</v>
      </c>
      <c r="L27" s="112">
        <v>1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0</v>
      </c>
      <c r="S27" s="96">
        <v>0</v>
      </c>
      <c r="T27" s="96" t="str">
        <f t="shared" si="1"/>
        <v>ok</v>
      </c>
      <c r="U27" s="112">
        <f t="shared" si="2"/>
        <v>0</v>
      </c>
      <c r="V27" s="130">
        <v>34</v>
      </c>
      <c r="W27" s="96">
        <f t="shared" si="3"/>
        <v>8</v>
      </c>
      <c r="X27" s="96">
        <f>+I27-'[1]12mini'!K27</f>
        <v>0</v>
      </c>
      <c r="Y27" s="113"/>
      <c r="Z27" s="114">
        <f t="shared" si="4"/>
        <v>43</v>
      </c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</row>
    <row r="28" spans="1:240" ht="18.75" customHeight="1">
      <c r="A28" s="106">
        <v>22</v>
      </c>
      <c r="B28" s="107">
        <v>8</v>
      </c>
      <c r="C28" s="115"/>
      <c r="D28" s="109" t="s">
        <v>224</v>
      </c>
      <c r="E28" s="110" t="s">
        <v>19</v>
      </c>
      <c r="F28" s="129">
        <v>77</v>
      </c>
      <c r="G28" s="129">
        <v>77</v>
      </c>
      <c r="H28" s="129">
        <v>77</v>
      </c>
      <c r="I28" s="110">
        <f>'[1]12mini'!K28</f>
        <v>76</v>
      </c>
      <c r="J28" s="112">
        <v>7</v>
      </c>
      <c r="K28" s="112">
        <v>7</v>
      </c>
      <c r="L28" s="112">
        <v>7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0</v>
      </c>
      <c r="S28" s="96">
        <v>0</v>
      </c>
      <c r="T28" s="96" t="str">
        <f t="shared" si="1"/>
        <v>ok</v>
      </c>
      <c r="U28" s="112">
        <f t="shared" si="2"/>
        <v>0</v>
      </c>
      <c r="V28" s="130">
        <v>62</v>
      </c>
      <c r="W28" s="96">
        <f t="shared" si="3"/>
        <v>15</v>
      </c>
      <c r="X28" s="96">
        <f>+I28-'[1]12mini'!K28</f>
        <v>0</v>
      </c>
      <c r="Y28" s="113"/>
      <c r="Z28" s="114">
        <f t="shared" si="4"/>
        <v>84</v>
      </c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  <c r="IC28" s="96"/>
      <c r="ID28" s="96"/>
      <c r="IE28" s="96"/>
      <c r="IF28" s="96"/>
    </row>
    <row r="29" spans="1:240" ht="18.75" customHeight="1">
      <c r="A29" s="116">
        <v>23</v>
      </c>
      <c r="B29" s="117">
        <v>9</v>
      </c>
      <c r="C29" s="115"/>
      <c r="D29" s="118" t="s">
        <v>225</v>
      </c>
      <c r="E29" s="108" t="s">
        <v>19</v>
      </c>
      <c r="F29" s="129">
        <v>17</v>
      </c>
      <c r="G29" s="129">
        <v>17</v>
      </c>
      <c r="H29" s="129">
        <v>17</v>
      </c>
      <c r="I29" s="110">
        <f>'[1]12mini'!K29</f>
        <v>17</v>
      </c>
      <c r="J29" s="112">
        <v>4</v>
      </c>
      <c r="K29" s="112">
        <v>4</v>
      </c>
      <c r="L29" s="112">
        <v>4</v>
      </c>
      <c r="M29" s="112">
        <v>0</v>
      </c>
      <c r="N29" s="112">
        <v>0</v>
      </c>
      <c r="O29" s="112">
        <v>0</v>
      </c>
      <c r="P29" s="112">
        <v>0</v>
      </c>
      <c r="Q29" s="112">
        <v>0</v>
      </c>
      <c r="R29" s="112">
        <v>0</v>
      </c>
      <c r="S29" s="96">
        <v>0</v>
      </c>
      <c r="T29" s="96" t="str">
        <f t="shared" si="1"/>
        <v>ok</v>
      </c>
      <c r="U29" s="112">
        <f t="shared" si="2"/>
        <v>0</v>
      </c>
      <c r="V29" s="130">
        <v>17</v>
      </c>
      <c r="W29" s="96">
        <f t="shared" si="3"/>
        <v>0</v>
      </c>
      <c r="X29" s="96">
        <f>+I29-'[1]12mini'!K29</f>
        <v>0</v>
      </c>
      <c r="Y29" s="113"/>
      <c r="Z29" s="114">
        <f t="shared" si="4"/>
        <v>21</v>
      </c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</row>
    <row r="30" spans="1:240" ht="18.75" customHeight="1">
      <c r="A30" s="107"/>
      <c r="B30" s="100"/>
      <c r="C30" s="131"/>
      <c r="D30" s="120" t="s">
        <v>128</v>
      </c>
      <c r="E30" s="121"/>
      <c r="F30" s="122">
        <f aca="true" t="shared" si="7" ref="F30:L30">SUM(F21:F29)</f>
        <v>354</v>
      </c>
      <c r="G30" s="132">
        <f t="shared" si="7"/>
        <v>354</v>
      </c>
      <c r="H30" s="132">
        <f t="shared" si="7"/>
        <v>354</v>
      </c>
      <c r="I30" s="132">
        <f t="shared" si="7"/>
        <v>352</v>
      </c>
      <c r="J30" s="123">
        <f t="shared" si="7"/>
        <v>28</v>
      </c>
      <c r="K30" s="123">
        <f t="shared" si="7"/>
        <v>28</v>
      </c>
      <c r="L30" s="123">
        <f t="shared" si="7"/>
        <v>28</v>
      </c>
      <c r="M30" s="123">
        <v>3</v>
      </c>
      <c r="N30" s="123">
        <f>SUM(N21:N29)</f>
        <v>3</v>
      </c>
      <c r="O30" s="123">
        <f>SUM(O21:O29)</f>
        <v>3</v>
      </c>
      <c r="P30" s="123">
        <f>SUM(P21:P29)</f>
        <v>1</v>
      </c>
      <c r="Q30" s="123">
        <f>SUM(Q21:Q29)</f>
        <v>1</v>
      </c>
      <c r="R30" s="123">
        <f>SUM(R21:R29)</f>
        <v>1</v>
      </c>
      <c r="S30" s="96">
        <v>0</v>
      </c>
      <c r="T30" s="96" t="str">
        <f t="shared" si="1"/>
        <v>ok</v>
      </c>
      <c r="U30" s="112">
        <f t="shared" si="2"/>
        <v>0</v>
      </c>
      <c r="V30" s="123">
        <f>SUM(V21:V29)</f>
        <v>303</v>
      </c>
      <c r="W30" s="96">
        <f t="shared" si="3"/>
        <v>51</v>
      </c>
      <c r="X30" s="96">
        <f>+I30-'[1]12mini'!K30</f>
        <v>0</v>
      </c>
      <c r="Y30" s="113"/>
      <c r="Z30" s="114">
        <f t="shared" si="4"/>
        <v>385</v>
      </c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</row>
    <row r="31" spans="1:240" ht="19.5" customHeight="1">
      <c r="A31" s="124">
        <v>24</v>
      </c>
      <c r="B31" s="125">
        <v>1</v>
      </c>
      <c r="C31" s="115" t="s">
        <v>51</v>
      </c>
      <c r="D31" s="124" t="s">
        <v>51</v>
      </c>
      <c r="E31" s="127" t="s">
        <v>19</v>
      </c>
      <c r="F31" s="110">
        <v>107</v>
      </c>
      <c r="G31" s="110">
        <v>107</v>
      </c>
      <c r="H31" s="133">
        <v>107</v>
      </c>
      <c r="I31" s="110">
        <f>'[1]12mini'!K31</f>
        <v>96</v>
      </c>
      <c r="J31" s="112">
        <v>5</v>
      </c>
      <c r="K31" s="112">
        <v>5</v>
      </c>
      <c r="L31" s="112">
        <v>5</v>
      </c>
      <c r="M31" s="112">
        <v>0</v>
      </c>
      <c r="N31" s="112">
        <v>0</v>
      </c>
      <c r="O31" s="112">
        <v>0</v>
      </c>
      <c r="P31" s="112">
        <v>0</v>
      </c>
      <c r="Q31" s="112">
        <v>0</v>
      </c>
      <c r="R31" s="112">
        <v>0</v>
      </c>
      <c r="S31" s="96">
        <f aca="true" t="shared" si="8" ref="S31:S123">+G31-I31</f>
        <v>11</v>
      </c>
      <c r="T31" s="96" t="str">
        <f t="shared" si="1"/>
        <v>ok</v>
      </c>
      <c r="U31" s="112">
        <f t="shared" si="2"/>
        <v>0</v>
      </c>
      <c r="V31" s="112">
        <v>84</v>
      </c>
      <c r="W31" s="96">
        <f t="shared" si="3"/>
        <v>23</v>
      </c>
      <c r="X31" s="96">
        <f>+I31-'[1]12mini'!K31</f>
        <v>0</v>
      </c>
      <c r="Y31" s="113"/>
      <c r="Z31" s="114">
        <f t="shared" si="4"/>
        <v>112</v>
      </c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</row>
    <row r="32" spans="1:240" ht="19.5" customHeight="1">
      <c r="A32" s="106">
        <v>25</v>
      </c>
      <c r="B32" s="107">
        <v>2</v>
      </c>
      <c r="C32" s="115"/>
      <c r="D32" s="106" t="s">
        <v>52</v>
      </c>
      <c r="E32" s="110" t="s">
        <v>19</v>
      </c>
      <c r="F32" s="110">
        <v>63</v>
      </c>
      <c r="G32" s="110">
        <v>63</v>
      </c>
      <c r="H32" s="133">
        <v>63</v>
      </c>
      <c r="I32" s="110">
        <f>'[1]12mini'!K32</f>
        <v>62</v>
      </c>
      <c r="J32" s="112">
        <v>9</v>
      </c>
      <c r="K32" s="112">
        <v>9</v>
      </c>
      <c r="L32" s="112">
        <v>9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96">
        <f t="shared" si="8"/>
        <v>1</v>
      </c>
      <c r="T32" s="96" t="str">
        <f t="shared" si="1"/>
        <v>ok</v>
      </c>
      <c r="U32" s="112">
        <f t="shared" si="2"/>
        <v>0</v>
      </c>
      <c r="V32" s="112">
        <v>52</v>
      </c>
      <c r="W32" s="96">
        <f t="shared" si="3"/>
        <v>11</v>
      </c>
      <c r="X32" s="96">
        <f>+I32-'[1]12mini'!K32</f>
        <v>0</v>
      </c>
      <c r="Y32" s="113"/>
      <c r="Z32" s="114">
        <f t="shared" si="4"/>
        <v>72</v>
      </c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</row>
    <row r="33" spans="1:240" ht="19.5" customHeight="1">
      <c r="A33" s="106">
        <v>26</v>
      </c>
      <c r="B33" s="107">
        <v>3</v>
      </c>
      <c r="C33" s="115"/>
      <c r="D33" s="106" t="s">
        <v>53</v>
      </c>
      <c r="E33" s="110" t="s">
        <v>19</v>
      </c>
      <c r="F33" s="110">
        <v>46</v>
      </c>
      <c r="G33" s="110">
        <v>46</v>
      </c>
      <c r="H33" s="133">
        <v>46</v>
      </c>
      <c r="I33" s="110">
        <f>'[1]12mini'!K33</f>
        <v>45</v>
      </c>
      <c r="J33" s="112">
        <v>4</v>
      </c>
      <c r="K33" s="112">
        <v>4</v>
      </c>
      <c r="L33" s="112">
        <v>4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96">
        <f t="shared" si="8"/>
        <v>1</v>
      </c>
      <c r="T33" s="96" t="str">
        <f t="shared" si="1"/>
        <v>ok</v>
      </c>
      <c r="U33" s="112">
        <f t="shared" si="2"/>
        <v>0</v>
      </c>
      <c r="V33" s="112">
        <v>37</v>
      </c>
      <c r="W33" s="96">
        <f t="shared" si="3"/>
        <v>9</v>
      </c>
      <c r="X33" s="96">
        <f>+I33-'[1]12mini'!K33</f>
        <v>0</v>
      </c>
      <c r="Y33" s="113"/>
      <c r="Z33" s="114">
        <f t="shared" si="4"/>
        <v>50</v>
      </c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</row>
    <row r="34" spans="1:240" ht="19.5" customHeight="1">
      <c r="A34" s="106">
        <v>27</v>
      </c>
      <c r="B34" s="107">
        <v>4</v>
      </c>
      <c r="C34" s="127"/>
      <c r="D34" s="106" t="s">
        <v>277</v>
      </c>
      <c r="E34" s="110" t="s">
        <v>19</v>
      </c>
      <c r="F34" s="110">
        <v>68</v>
      </c>
      <c r="G34" s="110">
        <v>68</v>
      </c>
      <c r="H34" s="133">
        <v>68</v>
      </c>
      <c r="I34" s="110">
        <f>'[1]12mini'!K34</f>
        <v>63</v>
      </c>
      <c r="J34" s="134">
        <v>4</v>
      </c>
      <c r="K34" s="134">
        <v>0</v>
      </c>
      <c r="L34" s="134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96">
        <f t="shared" si="8"/>
        <v>5</v>
      </c>
      <c r="T34" s="96" t="str">
        <f t="shared" si="1"/>
        <v>ok</v>
      </c>
      <c r="U34" s="112">
        <f t="shared" si="2"/>
        <v>0</v>
      </c>
      <c r="V34" s="112">
        <v>52</v>
      </c>
      <c r="W34" s="96">
        <f t="shared" si="3"/>
        <v>16</v>
      </c>
      <c r="X34" s="96">
        <f>+I34-'[1]12mini'!K34</f>
        <v>0</v>
      </c>
      <c r="Y34" s="113"/>
      <c r="Z34" s="114">
        <f t="shared" si="4"/>
        <v>68</v>
      </c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</row>
    <row r="35" spans="1:240" ht="19.5" customHeight="1">
      <c r="A35" s="106"/>
      <c r="B35" s="107"/>
      <c r="C35" s="135"/>
      <c r="D35" s="136" t="s">
        <v>128</v>
      </c>
      <c r="E35" s="121"/>
      <c r="F35" s="132">
        <f aca="true" t="shared" si="9" ref="F35:L35">SUM(F31:F34)</f>
        <v>284</v>
      </c>
      <c r="G35" s="132">
        <f t="shared" si="9"/>
        <v>284</v>
      </c>
      <c r="H35" s="132">
        <f t="shared" si="9"/>
        <v>284</v>
      </c>
      <c r="I35" s="132">
        <f t="shared" si="9"/>
        <v>266</v>
      </c>
      <c r="J35" s="123">
        <f t="shared" si="9"/>
        <v>22</v>
      </c>
      <c r="K35" s="123">
        <f t="shared" si="9"/>
        <v>18</v>
      </c>
      <c r="L35" s="123">
        <f t="shared" si="9"/>
        <v>18</v>
      </c>
      <c r="M35" s="123">
        <v>0</v>
      </c>
      <c r="N35" s="123">
        <f>SUM(N31:N34)</f>
        <v>0</v>
      </c>
      <c r="O35" s="123">
        <f>SUM(O31:O34)</f>
        <v>0</v>
      </c>
      <c r="P35" s="123">
        <f>SUM(P31:P34)</f>
        <v>0</v>
      </c>
      <c r="Q35" s="123">
        <f>SUM(Q31:Q34)</f>
        <v>0</v>
      </c>
      <c r="R35" s="123">
        <f>SUM(R31:R34)</f>
        <v>0</v>
      </c>
      <c r="S35" s="96">
        <f t="shared" si="8"/>
        <v>18</v>
      </c>
      <c r="T35" s="96" t="str">
        <f t="shared" si="1"/>
        <v>ok</v>
      </c>
      <c r="U35" s="112">
        <f t="shared" si="2"/>
        <v>0</v>
      </c>
      <c r="V35" s="123">
        <f>SUM(V31:V34)</f>
        <v>225</v>
      </c>
      <c r="W35" s="96">
        <f t="shared" si="3"/>
        <v>59</v>
      </c>
      <c r="X35" s="96">
        <f>+I35-'[1]12mini'!K35</f>
        <v>0</v>
      </c>
      <c r="Y35" s="113"/>
      <c r="Z35" s="114">
        <f t="shared" si="4"/>
        <v>302</v>
      </c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</row>
    <row r="36" spans="1:240" ht="19.5" customHeight="1">
      <c r="A36" s="106">
        <v>28</v>
      </c>
      <c r="B36" s="107">
        <v>1</v>
      </c>
      <c r="C36" s="108" t="s">
        <v>278</v>
      </c>
      <c r="D36" s="106" t="s">
        <v>279</v>
      </c>
      <c r="E36" s="121" t="s">
        <v>57</v>
      </c>
      <c r="F36" s="110">
        <v>67</v>
      </c>
      <c r="G36" s="137">
        <v>67</v>
      </c>
      <c r="H36" s="138">
        <v>67</v>
      </c>
      <c r="I36" s="110">
        <f>'[1]12mini'!K36</f>
        <v>67</v>
      </c>
      <c r="J36" s="112">
        <v>11</v>
      </c>
      <c r="K36" s="139">
        <v>12</v>
      </c>
      <c r="L36" s="140">
        <v>12</v>
      </c>
      <c r="M36" s="112">
        <v>56</v>
      </c>
      <c r="N36" s="139">
        <v>55</v>
      </c>
      <c r="O36" s="140">
        <v>55</v>
      </c>
      <c r="P36" s="112">
        <v>0</v>
      </c>
      <c r="Q36" s="112">
        <v>0</v>
      </c>
      <c r="R36" s="112">
        <v>0</v>
      </c>
      <c r="S36" s="96">
        <f t="shared" si="8"/>
        <v>0</v>
      </c>
      <c r="T36" s="96" t="str">
        <f t="shared" si="1"/>
        <v>ok</v>
      </c>
      <c r="U36" s="112">
        <f t="shared" si="2"/>
        <v>0</v>
      </c>
      <c r="V36" s="112">
        <v>56</v>
      </c>
      <c r="W36" s="96">
        <f t="shared" si="3"/>
        <v>11</v>
      </c>
      <c r="X36" s="96">
        <f>+I36-'[1]12mini'!K36</f>
        <v>0</v>
      </c>
      <c r="Y36" s="113"/>
      <c r="Z36" s="114">
        <f t="shared" si="4"/>
        <v>134</v>
      </c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</row>
    <row r="37" spans="1:240" ht="19.5" customHeight="1">
      <c r="A37" s="106">
        <v>29</v>
      </c>
      <c r="B37" s="107">
        <v>2</v>
      </c>
      <c r="C37" s="115"/>
      <c r="D37" s="106" t="s">
        <v>59</v>
      </c>
      <c r="E37" s="121" t="s">
        <v>57</v>
      </c>
      <c r="F37" s="110">
        <v>67</v>
      </c>
      <c r="G37" s="141">
        <v>67</v>
      </c>
      <c r="H37" s="142">
        <v>67</v>
      </c>
      <c r="I37" s="110">
        <f>'[1]12mini'!K37</f>
        <v>64</v>
      </c>
      <c r="J37" s="134">
        <v>21</v>
      </c>
      <c r="K37" s="143">
        <v>21</v>
      </c>
      <c r="L37" s="144">
        <v>21</v>
      </c>
      <c r="M37" s="145">
        <v>43</v>
      </c>
      <c r="N37" s="143">
        <v>46</v>
      </c>
      <c r="O37" s="144">
        <v>46</v>
      </c>
      <c r="P37" s="112">
        <v>0</v>
      </c>
      <c r="Q37" s="112">
        <v>0</v>
      </c>
      <c r="R37" s="112">
        <v>0</v>
      </c>
      <c r="S37" s="96">
        <f t="shared" si="8"/>
        <v>3</v>
      </c>
      <c r="T37" s="96" t="str">
        <f t="shared" si="1"/>
        <v>ok</v>
      </c>
      <c r="U37" s="112">
        <f t="shared" si="2"/>
        <v>0</v>
      </c>
      <c r="V37" s="112">
        <v>58</v>
      </c>
      <c r="W37" s="96">
        <f t="shared" si="3"/>
        <v>9</v>
      </c>
      <c r="X37" s="96">
        <f>+I37-'[1]12mini'!K37</f>
        <v>0</v>
      </c>
      <c r="Y37" s="113"/>
      <c r="Z37" s="114">
        <f t="shared" si="4"/>
        <v>134</v>
      </c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96"/>
      <c r="GV37" s="96"/>
      <c r="GW37" s="96"/>
      <c r="GX37" s="96"/>
      <c r="GY37" s="96"/>
      <c r="GZ37" s="96"/>
      <c r="HA37" s="96"/>
      <c r="HB37" s="96"/>
      <c r="HC37" s="96"/>
      <c r="HD37" s="96"/>
      <c r="HE37" s="96"/>
      <c r="HF37" s="96"/>
      <c r="HG37" s="96"/>
      <c r="HH37" s="96"/>
      <c r="HI37" s="96"/>
      <c r="HJ37" s="96"/>
      <c r="HK37" s="96"/>
      <c r="HL37" s="96"/>
      <c r="HM37" s="96"/>
      <c r="HN37" s="96"/>
      <c r="HO37" s="96"/>
      <c r="HP37" s="96"/>
      <c r="HQ37" s="96"/>
      <c r="HR37" s="96"/>
      <c r="HS37" s="96"/>
      <c r="HT37" s="96"/>
      <c r="HU37" s="96"/>
      <c r="HV37" s="96"/>
      <c r="HW37" s="96"/>
      <c r="HX37" s="96"/>
      <c r="HY37" s="96"/>
      <c r="HZ37" s="96"/>
      <c r="IA37" s="96"/>
      <c r="IB37" s="96"/>
      <c r="IC37" s="96"/>
      <c r="ID37" s="96"/>
      <c r="IE37" s="96"/>
      <c r="IF37" s="96"/>
    </row>
    <row r="38" spans="1:240" ht="19.5" customHeight="1">
      <c r="A38" s="106">
        <v>30</v>
      </c>
      <c r="B38" s="107">
        <v>3</v>
      </c>
      <c r="C38" s="115"/>
      <c r="D38" s="106" t="s">
        <v>60</v>
      </c>
      <c r="E38" s="121" t="s">
        <v>19</v>
      </c>
      <c r="F38" s="110">
        <v>18</v>
      </c>
      <c r="G38" s="141">
        <v>18</v>
      </c>
      <c r="H38" s="142">
        <v>18</v>
      </c>
      <c r="I38" s="110">
        <f>'[1]12mini'!K38</f>
        <v>18</v>
      </c>
      <c r="J38" s="112">
        <v>0</v>
      </c>
      <c r="K38" s="143">
        <v>0</v>
      </c>
      <c r="L38" s="144">
        <v>0</v>
      </c>
      <c r="M38" s="112">
        <v>0</v>
      </c>
      <c r="N38" s="143">
        <v>0</v>
      </c>
      <c r="O38" s="144">
        <v>0</v>
      </c>
      <c r="P38" s="112">
        <v>0</v>
      </c>
      <c r="Q38" s="112">
        <v>0</v>
      </c>
      <c r="R38" s="112">
        <v>0</v>
      </c>
      <c r="S38" s="96">
        <f t="shared" si="8"/>
        <v>0</v>
      </c>
      <c r="T38" s="96" t="str">
        <f t="shared" si="1"/>
        <v>ok</v>
      </c>
      <c r="U38" s="112">
        <f t="shared" si="2"/>
        <v>0</v>
      </c>
      <c r="V38" s="112">
        <v>12</v>
      </c>
      <c r="W38" s="96">
        <f t="shared" si="3"/>
        <v>6</v>
      </c>
      <c r="X38" s="96">
        <f>+I38-'[1]12mini'!K38</f>
        <v>0</v>
      </c>
      <c r="Y38" s="113"/>
      <c r="Z38" s="114">
        <f t="shared" si="4"/>
        <v>18</v>
      </c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  <c r="IE38" s="96"/>
      <c r="IF38" s="96"/>
    </row>
    <row r="39" spans="1:240" ht="19.5" customHeight="1">
      <c r="A39" s="106">
        <v>31</v>
      </c>
      <c r="B39" s="107">
        <v>4</v>
      </c>
      <c r="C39" s="115"/>
      <c r="D39" s="106" t="s">
        <v>62</v>
      </c>
      <c r="E39" s="121" t="s">
        <v>19</v>
      </c>
      <c r="F39" s="110">
        <v>14</v>
      </c>
      <c r="G39" s="141">
        <v>14</v>
      </c>
      <c r="H39" s="142">
        <v>14</v>
      </c>
      <c r="I39" s="110">
        <f>'[1]12mini'!K39</f>
        <v>14</v>
      </c>
      <c r="J39" s="112">
        <v>0</v>
      </c>
      <c r="K39" s="143">
        <v>0</v>
      </c>
      <c r="L39" s="144">
        <v>0</v>
      </c>
      <c r="M39" s="112">
        <v>0</v>
      </c>
      <c r="N39" s="143">
        <v>0</v>
      </c>
      <c r="O39" s="144">
        <v>0</v>
      </c>
      <c r="P39" s="112">
        <v>0</v>
      </c>
      <c r="Q39" s="112">
        <v>0</v>
      </c>
      <c r="R39" s="112">
        <v>0</v>
      </c>
      <c r="S39" s="96">
        <f t="shared" si="8"/>
        <v>0</v>
      </c>
      <c r="T39" s="96" t="str">
        <f t="shared" si="1"/>
        <v>ok</v>
      </c>
      <c r="U39" s="112">
        <f t="shared" si="2"/>
        <v>0</v>
      </c>
      <c r="V39" s="112">
        <v>10</v>
      </c>
      <c r="W39" s="96">
        <f t="shared" si="3"/>
        <v>4</v>
      </c>
      <c r="X39" s="96">
        <f>+I39-'[1]12mini'!K39</f>
        <v>0</v>
      </c>
      <c r="Y39" s="113"/>
      <c r="Z39" s="114">
        <f t="shared" si="4"/>
        <v>14</v>
      </c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</row>
    <row r="40" spans="1:240" ht="19.5" customHeight="1">
      <c r="A40" s="106">
        <v>32</v>
      </c>
      <c r="B40" s="107">
        <v>5</v>
      </c>
      <c r="C40" s="115"/>
      <c r="D40" s="106" t="s">
        <v>64</v>
      </c>
      <c r="E40" s="121" t="s">
        <v>19</v>
      </c>
      <c r="F40" s="110">
        <v>23</v>
      </c>
      <c r="G40" s="141">
        <v>23</v>
      </c>
      <c r="H40" s="142">
        <v>23</v>
      </c>
      <c r="I40" s="110">
        <f>'[1]12mini'!K40</f>
        <v>21</v>
      </c>
      <c r="J40" s="112">
        <v>8</v>
      </c>
      <c r="K40" s="143">
        <v>8</v>
      </c>
      <c r="L40" s="144">
        <v>8</v>
      </c>
      <c r="M40" s="112">
        <v>3</v>
      </c>
      <c r="N40" s="143">
        <v>2</v>
      </c>
      <c r="O40" s="144">
        <v>2</v>
      </c>
      <c r="P40" s="112">
        <v>0</v>
      </c>
      <c r="Q40" s="112">
        <v>0</v>
      </c>
      <c r="R40" s="112">
        <v>0</v>
      </c>
      <c r="S40" s="96">
        <f t="shared" si="8"/>
        <v>2</v>
      </c>
      <c r="T40" s="96" t="str">
        <f t="shared" si="1"/>
        <v>ok</v>
      </c>
      <c r="U40" s="112">
        <f t="shared" si="2"/>
        <v>0</v>
      </c>
      <c r="V40" s="112">
        <v>18</v>
      </c>
      <c r="W40" s="96">
        <f t="shared" si="3"/>
        <v>5</v>
      </c>
      <c r="X40" s="96">
        <f>+I40-'[1]12mini'!K40</f>
        <v>0</v>
      </c>
      <c r="Y40" s="113"/>
      <c r="Z40" s="114">
        <f t="shared" si="4"/>
        <v>33</v>
      </c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</row>
    <row r="41" spans="1:240" ht="19.5" customHeight="1">
      <c r="A41" s="106">
        <v>33</v>
      </c>
      <c r="B41" s="107">
        <v>6</v>
      </c>
      <c r="C41" s="115"/>
      <c r="D41" s="106" t="s">
        <v>65</v>
      </c>
      <c r="E41" s="121" t="s">
        <v>19</v>
      </c>
      <c r="F41" s="110">
        <v>27</v>
      </c>
      <c r="G41" s="141">
        <v>27</v>
      </c>
      <c r="H41" s="142">
        <v>27</v>
      </c>
      <c r="I41" s="110">
        <f>'[1]12mini'!K41</f>
        <v>26</v>
      </c>
      <c r="J41" s="112">
        <v>0</v>
      </c>
      <c r="K41" s="143">
        <v>0</v>
      </c>
      <c r="L41" s="144">
        <v>0</v>
      </c>
      <c r="M41" s="112">
        <v>0</v>
      </c>
      <c r="N41" s="143">
        <v>0</v>
      </c>
      <c r="O41" s="144">
        <v>0</v>
      </c>
      <c r="P41" s="112">
        <v>0</v>
      </c>
      <c r="Q41" s="112">
        <v>0</v>
      </c>
      <c r="R41" s="112">
        <v>0</v>
      </c>
      <c r="S41" s="96">
        <f t="shared" si="8"/>
        <v>1</v>
      </c>
      <c r="T41" s="96" t="str">
        <f t="shared" si="1"/>
        <v>ok</v>
      </c>
      <c r="U41" s="112">
        <f t="shared" si="2"/>
        <v>0</v>
      </c>
      <c r="V41" s="112">
        <v>23</v>
      </c>
      <c r="W41" s="96">
        <f t="shared" si="3"/>
        <v>4</v>
      </c>
      <c r="X41" s="96">
        <f>+I41-'[1]12mini'!K41</f>
        <v>0</v>
      </c>
      <c r="Y41" s="113"/>
      <c r="Z41" s="114">
        <f t="shared" si="4"/>
        <v>27</v>
      </c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6"/>
      <c r="GT41" s="96"/>
      <c r="GU41" s="96"/>
      <c r="GV41" s="96"/>
      <c r="GW41" s="96"/>
      <c r="GX41" s="96"/>
      <c r="GY41" s="96"/>
      <c r="GZ41" s="96"/>
      <c r="HA41" s="96"/>
      <c r="HB41" s="96"/>
      <c r="HC41" s="96"/>
      <c r="HD41" s="96"/>
      <c r="HE41" s="96"/>
      <c r="HF41" s="96"/>
      <c r="HG41" s="96"/>
      <c r="HH41" s="96"/>
      <c r="HI41" s="96"/>
      <c r="HJ41" s="96"/>
      <c r="HK41" s="96"/>
      <c r="HL41" s="96"/>
      <c r="HM41" s="96"/>
      <c r="HN41" s="96"/>
      <c r="HO41" s="96"/>
      <c r="HP41" s="96"/>
      <c r="HQ41" s="96"/>
      <c r="HR41" s="96"/>
      <c r="HS41" s="96"/>
      <c r="HT41" s="96"/>
      <c r="HU41" s="96"/>
      <c r="HV41" s="96"/>
      <c r="HW41" s="96"/>
      <c r="HX41" s="96"/>
      <c r="HY41" s="96"/>
      <c r="HZ41" s="96"/>
      <c r="IA41" s="96"/>
      <c r="IB41" s="96"/>
      <c r="IC41" s="96"/>
      <c r="ID41" s="96"/>
      <c r="IE41" s="96"/>
      <c r="IF41" s="96"/>
    </row>
    <row r="42" spans="1:240" ht="19.5" customHeight="1">
      <c r="A42" s="106">
        <v>34</v>
      </c>
      <c r="B42" s="107">
        <v>7</v>
      </c>
      <c r="C42" s="127"/>
      <c r="D42" s="106" t="s">
        <v>67</v>
      </c>
      <c r="E42" s="121" t="s">
        <v>68</v>
      </c>
      <c r="F42" s="110">
        <v>34</v>
      </c>
      <c r="G42" s="141">
        <v>34</v>
      </c>
      <c r="H42" s="142">
        <v>34</v>
      </c>
      <c r="I42" s="110">
        <f>'[1]12mini'!K42</f>
        <v>33</v>
      </c>
      <c r="J42" s="112">
        <v>0</v>
      </c>
      <c r="K42" s="143">
        <v>0</v>
      </c>
      <c r="L42" s="144">
        <v>0</v>
      </c>
      <c r="M42" s="112">
        <v>0</v>
      </c>
      <c r="N42" s="143">
        <v>0</v>
      </c>
      <c r="O42" s="144">
        <v>0</v>
      </c>
      <c r="P42" s="112">
        <v>0</v>
      </c>
      <c r="Q42" s="112">
        <v>0</v>
      </c>
      <c r="R42" s="112">
        <v>0</v>
      </c>
      <c r="S42" s="96">
        <f t="shared" si="8"/>
        <v>1</v>
      </c>
      <c r="T42" s="96" t="str">
        <f t="shared" si="1"/>
        <v>ok</v>
      </c>
      <c r="U42" s="112">
        <f t="shared" si="2"/>
        <v>0</v>
      </c>
      <c r="V42" s="112">
        <v>22</v>
      </c>
      <c r="W42" s="96">
        <f t="shared" si="3"/>
        <v>12</v>
      </c>
      <c r="X42" s="96">
        <f>+I42-'[1]12mini'!K42</f>
        <v>0</v>
      </c>
      <c r="Y42" s="113"/>
      <c r="Z42" s="114">
        <f t="shared" si="4"/>
        <v>34</v>
      </c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96"/>
      <c r="GT42" s="96"/>
      <c r="GU42" s="96"/>
      <c r="GV42" s="96"/>
      <c r="GW42" s="96"/>
      <c r="GX42" s="96"/>
      <c r="GY42" s="96"/>
      <c r="GZ42" s="96"/>
      <c r="HA42" s="96"/>
      <c r="HB42" s="96"/>
      <c r="HC42" s="96"/>
      <c r="HD42" s="96"/>
      <c r="HE42" s="96"/>
      <c r="HF42" s="96"/>
      <c r="HG42" s="96"/>
      <c r="HH42" s="96"/>
      <c r="HI42" s="96"/>
      <c r="HJ42" s="96"/>
      <c r="HK42" s="96"/>
      <c r="HL42" s="96"/>
      <c r="HM42" s="96"/>
      <c r="HN42" s="96"/>
      <c r="HO42" s="96"/>
      <c r="HP42" s="96"/>
      <c r="HQ42" s="96"/>
      <c r="HR42" s="96"/>
      <c r="HS42" s="96"/>
      <c r="HT42" s="96"/>
      <c r="HU42" s="96"/>
      <c r="HV42" s="96"/>
      <c r="HW42" s="96"/>
      <c r="HX42" s="96"/>
      <c r="HY42" s="96"/>
      <c r="HZ42" s="96"/>
      <c r="IA42" s="96"/>
      <c r="IB42" s="96"/>
      <c r="IC42" s="96"/>
      <c r="ID42" s="96"/>
      <c r="IE42" s="96"/>
      <c r="IF42" s="96"/>
    </row>
    <row r="43" spans="1:240" ht="19.5" customHeight="1">
      <c r="A43" s="106"/>
      <c r="B43" s="107"/>
      <c r="C43" s="135"/>
      <c r="D43" s="136" t="s">
        <v>128</v>
      </c>
      <c r="E43" s="121"/>
      <c r="F43" s="132">
        <f aca="true" t="shared" si="10" ref="F43:L43">SUM(F36:F42)</f>
        <v>250</v>
      </c>
      <c r="G43" s="132">
        <f t="shared" si="10"/>
        <v>250</v>
      </c>
      <c r="H43" s="146">
        <f t="shared" si="10"/>
        <v>250</v>
      </c>
      <c r="I43" s="146">
        <f t="shared" si="10"/>
        <v>243</v>
      </c>
      <c r="J43" s="123">
        <f t="shared" si="10"/>
        <v>40</v>
      </c>
      <c r="K43" s="123">
        <f t="shared" si="10"/>
        <v>41</v>
      </c>
      <c r="L43" s="123">
        <f t="shared" si="10"/>
        <v>41</v>
      </c>
      <c r="M43" s="123">
        <v>102</v>
      </c>
      <c r="N43" s="123">
        <f>SUM(N36:N42)</f>
        <v>103</v>
      </c>
      <c r="O43" s="123">
        <f>SUM(O36:O42)</f>
        <v>103</v>
      </c>
      <c r="P43" s="123">
        <f>SUM(P36:P42)</f>
        <v>0</v>
      </c>
      <c r="Q43" s="123">
        <f>SUM(Q36:Q42)</f>
        <v>0</v>
      </c>
      <c r="R43" s="123">
        <f>SUM(R36:R42)</f>
        <v>0</v>
      </c>
      <c r="S43" s="96">
        <f t="shared" si="8"/>
        <v>7</v>
      </c>
      <c r="T43" s="96" t="str">
        <f t="shared" si="1"/>
        <v>ok</v>
      </c>
      <c r="U43" s="112">
        <f t="shared" si="2"/>
        <v>0</v>
      </c>
      <c r="V43" s="123">
        <f>SUM(V36:V42)</f>
        <v>199</v>
      </c>
      <c r="W43" s="96">
        <f t="shared" si="3"/>
        <v>51</v>
      </c>
      <c r="X43" s="96">
        <f>+I43-'[1]12mini'!K43</f>
        <v>0</v>
      </c>
      <c r="Y43" s="113"/>
      <c r="Z43" s="114">
        <f t="shared" si="4"/>
        <v>394</v>
      </c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  <c r="GK43" s="96"/>
      <c r="GL43" s="96"/>
      <c r="GM43" s="96"/>
      <c r="GN43" s="96"/>
      <c r="GO43" s="96"/>
      <c r="GP43" s="96"/>
      <c r="GQ43" s="96"/>
      <c r="GR43" s="96"/>
      <c r="GS43" s="96"/>
      <c r="GT43" s="96"/>
      <c r="GU43" s="96"/>
      <c r="GV43" s="96"/>
      <c r="GW43" s="96"/>
      <c r="GX43" s="96"/>
      <c r="GY43" s="96"/>
      <c r="GZ43" s="96"/>
      <c r="HA43" s="96"/>
      <c r="HB43" s="96"/>
      <c r="HC43" s="96"/>
      <c r="HD43" s="96"/>
      <c r="HE43" s="96"/>
      <c r="HF43" s="96"/>
      <c r="HG43" s="96"/>
      <c r="HH43" s="96"/>
      <c r="HI43" s="96"/>
      <c r="HJ43" s="96"/>
      <c r="HK43" s="96"/>
      <c r="HL43" s="96"/>
      <c r="HM43" s="96"/>
      <c r="HN43" s="96"/>
      <c r="HO43" s="96"/>
      <c r="HP43" s="96"/>
      <c r="HQ43" s="96"/>
      <c r="HR43" s="96"/>
      <c r="HS43" s="96"/>
      <c r="HT43" s="96"/>
      <c r="HU43" s="96"/>
      <c r="HV43" s="96"/>
      <c r="HW43" s="96"/>
      <c r="HX43" s="96"/>
      <c r="HY43" s="96"/>
      <c r="HZ43" s="96"/>
      <c r="IA43" s="96"/>
      <c r="IB43" s="96"/>
      <c r="IC43" s="96"/>
      <c r="ID43" s="96"/>
      <c r="IE43" s="96"/>
      <c r="IF43" s="96"/>
    </row>
    <row r="44" spans="1:240" ht="19.5" customHeight="1">
      <c r="A44" s="106">
        <v>35</v>
      </c>
      <c r="B44" s="107">
        <v>1</v>
      </c>
      <c r="C44" s="108" t="s">
        <v>186</v>
      </c>
      <c r="D44" s="106" t="s">
        <v>280</v>
      </c>
      <c r="E44" s="121" t="s">
        <v>19</v>
      </c>
      <c r="F44" s="110">
        <v>13</v>
      </c>
      <c r="G44" s="147">
        <v>13</v>
      </c>
      <c r="H44" s="148">
        <v>13</v>
      </c>
      <c r="I44" s="110">
        <f>'[1]12mini'!K44</f>
        <v>11</v>
      </c>
      <c r="J44" s="112">
        <v>2</v>
      </c>
      <c r="K44" s="112">
        <v>2</v>
      </c>
      <c r="L44" s="149">
        <v>2</v>
      </c>
      <c r="M44" s="112">
        <v>0</v>
      </c>
      <c r="N44" s="112">
        <v>0</v>
      </c>
      <c r="O44" s="149">
        <v>0</v>
      </c>
      <c r="P44" s="112">
        <v>0</v>
      </c>
      <c r="Q44" s="112">
        <v>0</v>
      </c>
      <c r="R44" s="112">
        <v>0</v>
      </c>
      <c r="S44" s="96">
        <f t="shared" si="8"/>
        <v>2</v>
      </c>
      <c r="T44" s="96" t="str">
        <f t="shared" si="1"/>
        <v>ok</v>
      </c>
      <c r="U44" s="112">
        <f t="shared" si="2"/>
        <v>0</v>
      </c>
      <c r="V44" s="112">
        <v>5</v>
      </c>
      <c r="W44" s="96">
        <f t="shared" si="3"/>
        <v>8</v>
      </c>
      <c r="X44" s="96">
        <f>+I44-'[1]12mini'!K44</f>
        <v>0</v>
      </c>
      <c r="Y44" s="113"/>
      <c r="Z44" s="114">
        <f t="shared" si="4"/>
        <v>15</v>
      </c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96"/>
      <c r="GT44" s="96"/>
      <c r="GU44" s="96"/>
      <c r="GV44" s="96"/>
      <c r="GW44" s="96"/>
      <c r="GX44" s="96"/>
      <c r="GY44" s="96"/>
      <c r="GZ44" s="96"/>
      <c r="HA44" s="96"/>
      <c r="HB44" s="96"/>
      <c r="HC44" s="96"/>
      <c r="HD44" s="96"/>
      <c r="HE44" s="96"/>
      <c r="HF44" s="96"/>
      <c r="HG44" s="96"/>
      <c r="HH44" s="96"/>
      <c r="HI44" s="96"/>
      <c r="HJ44" s="96"/>
      <c r="HK44" s="96"/>
      <c r="HL44" s="96"/>
      <c r="HM44" s="96"/>
      <c r="HN44" s="96"/>
      <c r="HO44" s="96"/>
      <c r="HP44" s="96"/>
      <c r="HQ44" s="96"/>
      <c r="HR44" s="96"/>
      <c r="HS44" s="96"/>
      <c r="HT44" s="96"/>
      <c r="HU44" s="96"/>
      <c r="HV44" s="96"/>
      <c r="HW44" s="96"/>
      <c r="HX44" s="96"/>
      <c r="HY44" s="96"/>
      <c r="HZ44" s="96"/>
      <c r="IA44" s="96"/>
      <c r="IB44" s="96"/>
      <c r="IC44" s="96"/>
      <c r="ID44" s="96"/>
      <c r="IE44" s="96"/>
      <c r="IF44" s="96"/>
    </row>
    <row r="45" spans="1:240" ht="19.5" customHeight="1">
      <c r="A45" s="106">
        <v>36</v>
      </c>
      <c r="B45" s="107">
        <v>2</v>
      </c>
      <c r="C45" s="115"/>
      <c r="D45" s="109" t="s">
        <v>281</v>
      </c>
      <c r="E45" s="110" t="s">
        <v>19</v>
      </c>
      <c r="F45" s="110">
        <v>11</v>
      </c>
      <c r="G45" s="150">
        <v>11</v>
      </c>
      <c r="H45" s="151">
        <v>11</v>
      </c>
      <c r="I45" s="110">
        <f>'[1]12mini'!K45</f>
        <v>10</v>
      </c>
      <c r="J45" s="112">
        <v>0</v>
      </c>
      <c r="K45" s="152">
        <v>0</v>
      </c>
      <c r="L45" s="153">
        <v>0</v>
      </c>
      <c r="M45" s="112">
        <v>0</v>
      </c>
      <c r="N45" s="152">
        <v>0</v>
      </c>
      <c r="O45" s="153">
        <v>0</v>
      </c>
      <c r="P45" s="112">
        <v>0</v>
      </c>
      <c r="Q45" s="112">
        <v>0</v>
      </c>
      <c r="R45" s="112">
        <v>0</v>
      </c>
      <c r="S45" s="96">
        <f t="shared" si="8"/>
        <v>1</v>
      </c>
      <c r="T45" s="96" t="str">
        <f t="shared" si="1"/>
        <v>ok</v>
      </c>
      <c r="U45" s="112">
        <f t="shared" si="2"/>
        <v>0</v>
      </c>
      <c r="V45" s="112">
        <v>4</v>
      </c>
      <c r="W45" s="96">
        <f t="shared" si="3"/>
        <v>7</v>
      </c>
      <c r="X45" s="96">
        <f>+I45-'[1]12mini'!K45</f>
        <v>0</v>
      </c>
      <c r="Y45" s="113"/>
      <c r="Z45" s="114">
        <f t="shared" si="4"/>
        <v>11</v>
      </c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96"/>
      <c r="GT45" s="96"/>
      <c r="GU45" s="96"/>
      <c r="GV45" s="96"/>
      <c r="GW45" s="96"/>
      <c r="GX45" s="96"/>
      <c r="GY45" s="96"/>
      <c r="GZ45" s="96"/>
      <c r="HA45" s="96"/>
      <c r="HB45" s="96"/>
      <c r="HC45" s="96"/>
      <c r="HD45" s="96"/>
      <c r="HE45" s="96"/>
      <c r="HF45" s="96"/>
      <c r="HG45" s="96"/>
      <c r="HH45" s="96"/>
      <c r="HI45" s="96"/>
      <c r="HJ45" s="96"/>
      <c r="HK45" s="96"/>
      <c r="HL45" s="96"/>
      <c r="HM45" s="96"/>
      <c r="HN45" s="96"/>
      <c r="HO45" s="96"/>
      <c r="HP45" s="96"/>
      <c r="HQ45" s="96"/>
      <c r="HR45" s="96"/>
      <c r="HS45" s="96"/>
      <c r="HT45" s="96"/>
      <c r="HU45" s="96"/>
      <c r="HV45" s="96"/>
      <c r="HW45" s="96"/>
      <c r="HX45" s="96"/>
      <c r="HY45" s="96"/>
      <c r="HZ45" s="96"/>
      <c r="IA45" s="96"/>
      <c r="IB45" s="96"/>
      <c r="IC45" s="96"/>
      <c r="ID45" s="96"/>
      <c r="IE45" s="96"/>
      <c r="IF45" s="96"/>
    </row>
    <row r="46" spans="1:240" ht="19.5" customHeight="1">
      <c r="A46" s="106">
        <v>37</v>
      </c>
      <c r="B46" s="107">
        <v>3</v>
      </c>
      <c r="C46" s="115"/>
      <c r="D46" s="106" t="s">
        <v>74</v>
      </c>
      <c r="E46" s="121" t="s">
        <v>19</v>
      </c>
      <c r="F46" s="110">
        <v>13</v>
      </c>
      <c r="G46" s="150">
        <v>13</v>
      </c>
      <c r="H46" s="151">
        <v>13</v>
      </c>
      <c r="I46" s="110">
        <f>'[1]12mini'!K46</f>
        <v>10</v>
      </c>
      <c r="J46" s="112">
        <v>1</v>
      </c>
      <c r="K46" s="154">
        <v>1</v>
      </c>
      <c r="L46" s="155">
        <v>1</v>
      </c>
      <c r="M46" s="112">
        <v>0</v>
      </c>
      <c r="N46" s="152">
        <v>0</v>
      </c>
      <c r="O46" s="153">
        <v>0</v>
      </c>
      <c r="P46" s="112">
        <v>3</v>
      </c>
      <c r="Q46" s="112">
        <v>3</v>
      </c>
      <c r="R46" s="112">
        <v>3</v>
      </c>
      <c r="S46" s="96">
        <f t="shared" si="8"/>
        <v>3</v>
      </c>
      <c r="T46" s="96" t="str">
        <f t="shared" si="1"/>
        <v>ok</v>
      </c>
      <c r="U46" s="112">
        <f t="shared" si="2"/>
        <v>0</v>
      </c>
      <c r="V46" s="112">
        <v>7</v>
      </c>
      <c r="W46" s="96">
        <f t="shared" si="3"/>
        <v>6</v>
      </c>
      <c r="X46" s="96">
        <f>+I46-'[1]12mini'!K46</f>
        <v>0</v>
      </c>
      <c r="Y46" s="113"/>
      <c r="Z46" s="114">
        <f t="shared" si="4"/>
        <v>14</v>
      </c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6"/>
      <c r="HW46" s="96"/>
      <c r="HX46" s="96"/>
      <c r="HY46" s="96"/>
      <c r="HZ46" s="96"/>
      <c r="IA46" s="96"/>
      <c r="IB46" s="96"/>
      <c r="IC46" s="96"/>
      <c r="ID46" s="96"/>
      <c r="IE46" s="96"/>
      <c r="IF46" s="96"/>
    </row>
    <row r="47" spans="1:240" ht="19.5" customHeight="1">
      <c r="A47" s="106">
        <v>38</v>
      </c>
      <c r="B47" s="107">
        <v>4</v>
      </c>
      <c r="C47" s="115"/>
      <c r="D47" s="156" t="s">
        <v>75</v>
      </c>
      <c r="E47" s="121" t="s">
        <v>68</v>
      </c>
      <c r="F47" s="110">
        <v>5</v>
      </c>
      <c r="G47" s="150">
        <v>5</v>
      </c>
      <c r="H47" s="151">
        <v>5</v>
      </c>
      <c r="I47" s="110">
        <f>'[1]12mini'!K47</f>
        <v>0</v>
      </c>
      <c r="J47" s="112">
        <v>0</v>
      </c>
      <c r="K47" s="152">
        <v>0</v>
      </c>
      <c r="L47" s="153">
        <v>0</v>
      </c>
      <c r="M47" s="112">
        <v>0</v>
      </c>
      <c r="N47" s="152">
        <v>0</v>
      </c>
      <c r="O47" s="153">
        <v>0</v>
      </c>
      <c r="P47" s="112"/>
      <c r="Q47" s="112"/>
      <c r="R47" s="112"/>
      <c r="S47" s="96">
        <f t="shared" si="8"/>
        <v>5</v>
      </c>
      <c r="T47" s="96" t="str">
        <f t="shared" si="1"/>
        <v>ok</v>
      </c>
      <c r="U47" s="112">
        <f t="shared" si="2"/>
        <v>0</v>
      </c>
      <c r="V47" s="112">
        <v>0</v>
      </c>
      <c r="W47" s="96">
        <f t="shared" si="3"/>
        <v>5</v>
      </c>
      <c r="X47" s="96">
        <f>+I47-'[1]12mini'!K47</f>
        <v>0</v>
      </c>
      <c r="Y47" s="113"/>
      <c r="Z47" s="114">
        <f t="shared" si="4"/>
        <v>5</v>
      </c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  <c r="GK47" s="96"/>
      <c r="GL47" s="96"/>
      <c r="GM47" s="96"/>
      <c r="GN47" s="96"/>
      <c r="GO47" s="96"/>
      <c r="GP47" s="96"/>
      <c r="GQ47" s="96"/>
      <c r="GR47" s="96"/>
      <c r="GS47" s="96"/>
      <c r="GT47" s="96"/>
      <c r="GU47" s="96"/>
      <c r="GV47" s="96"/>
      <c r="GW47" s="96"/>
      <c r="GX47" s="96"/>
      <c r="GY47" s="96"/>
      <c r="GZ47" s="96"/>
      <c r="HA47" s="96"/>
      <c r="HB47" s="96"/>
      <c r="HC47" s="96"/>
      <c r="HD47" s="96"/>
      <c r="HE47" s="96"/>
      <c r="HF47" s="96"/>
      <c r="HG47" s="96"/>
      <c r="HH47" s="96"/>
      <c r="HI47" s="96"/>
      <c r="HJ47" s="96"/>
      <c r="HK47" s="96"/>
      <c r="HL47" s="96"/>
      <c r="HM47" s="96"/>
      <c r="HN47" s="96"/>
      <c r="HO47" s="96"/>
      <c r="HP47" s="96"/>
      <c r="HQ47" s="96"/>
      <c r="HR47" s="96"/>
      <c r="HS47" s="96"/>
      <c r="HT47" s="96"/>
      <c r="HU47" s="96"/>
      <c r="HV47" s="96"/>
      <c r="HW47" s="96"/>
      <c r="HX47" s="96"/>
      <c r="HY47" s="96"/>
      <c r="HZ47" s="96"/>
      <c r="IA47" s="96"/>
      <c r="IB47" s="96"/>
      <c r="IC47" s="96"/>
      <c r="ID47" s="96"/>
      <c r="IE47" s="96"/>
      <c r="IF47" s="96"/>
    </row>
    <row r="48" spans="1:240" ht="19.5" customHeight="1">
      <c r="A48" s="106">
        <v>39</v>
      </c>
      <c r="B48" s="107">
        <v>5</v>
      </c>
      <c r="C48" s="115"/>
      <c r="D48" s="106" t="s">
        <v>76</v>
      </c>
      <c r="E48" s="121" t="s">
        <v>19</v>
      </c>
      <c r="F48" s="110">
        <v>20</v>
      </c>
      <c r="G48" s="150">
        <v>20</v>
      </c>
      <c r="H48" s="151">
        <v>20</v>
      </c>
      <c r="I48" s="110">
        <f>'[1]12mini'!K48</f>
        <v>16</v>
      </c>
      <c r="J48" s="112">
        <v>0</v>
      </c>
      <c r="K48" s="152">
        <v>0</v>
      </c>
      <c r="L48" s="153">
        <v>0</v>
      </c>
      <c r="M48" s="112">
        <v>0</v>
      </c>
      <c r="N48" s="152">
        <v>0</v>
      </c>
      <c r="O48" s="153">
        <v>0</v>
      </c>
      <c r="P48" s="112">
        <v>0</v>
      </c>
      <c r="Q48" s="112">
        <v>0</v>
      </c>
      <c r="R48" s="112">
        <v>0</v>
      </c>
      <c r="S48" s="96">
        <f t="shared" si="8"/>
        <v>4</v>
      </c>
      <c r="T48" s="96" t="str">
        <f t="shared" si="1"/>
        <v>ok</v>
      </c>
      <c r="U48" s="112">
        <f t="shared" si="2"/>
        <v>0</v>
      </c>
      <c r="V48" s="112">
        <v>11</v>
      </c>
      <c r="W48" s="96">
        <f t="shared" si="3"/>
        <v>9</v>
      </c>
      <c r="X48" s="96">
        <f>+I48-'[1]12mini'!K48</f>
        <v>0</v>
      </c>
      <c r="Y48" s="113"/>
      <c r="Z48" s="114">
        <f t="shared" si="4"/>
        <v>20</v>
      </c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6"/>
      <c r="IB48" s="96"/>
      <c r="IC48" s="96"/>
      <c r="ID48" s="96"/>
      <c r="IE48" s="96"/>
      <c r="IF48" s="96"/>
    </row>
    <row r="49" spans="1:240" ht="19.5" customHeight="1">
      <c r="A49" s="106">
        <v>40</v>
      </c>
      <c r="B49" s="107">
        <v>6</v>
      </c>
      <c r="C49" s="115"/>
      <c r="D49" s="106" t="s">
        <v>77</v>
      </c>
      <c r="E49" s="121" t="s">
        <v>19</v>
      </c>
      <c r="F49" s="110">
        <v>14</v>
      </c>
      <c r="G49" s="150">
        <v>14</v>
      </c>
      <c r="H49" s="151">
        <v>14</v>
      </c>
      <c r="I49" s="110">
        <f>'[1]12mini'!K49</f>
        <v>13</v>
      </c>
      <c r="J49" s="112">
        <v>0</v>
      </c>
      <c r="K49" s="152">
        <v>0</v>
      </c>
      <c r="L49" s="153">
        <v>0</v>
      </c>
      <c r="M49" s="112">
        <v>0</v>
      </c>
      <c r="N49" s="152">
        <v>0</v>
      </c>
      <c r="O49" s="153">
        <v>0</v>
      </c>
      <c r="P49" s="112">
        <v>0</v>
      </c>
      <c r="Q49" s="112">
        <v>0</v>
      </c>
      <c r="R49" s="112">
        <v>0</v>
      </c>
      <c r="S49" s="96">
        <f t="shared" si="8"/>
        <v>1</v>
      </c>
      <c r="T49" s="96" t="str">
        <f t="shared" si="1"/>
        <v>ok</v>
      </c>
      <c r="U49" s="112">
        <f t="shared" si="2"/>
        <v>0</v>
      </c>
      <c r="V49" s="112">
        <v>6</v>
      </c>
      <c r="W49" s="96">
        <f t="shared" si="3"/>
        <v>8</v>
      </c>
      <c r="X49" s="96">
        <f>+I49-'[1]12mini'!K49</f>
        <v>0</v>
      </c>
      <c r="Y49" s="113"/>
      <c r="Z49" s="114">
        <f t="shared" si="4"/>
        <v>14</v>
      </c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  <c r="FX49" s="96"/>
      <c r="FY49" s="96"/>
      <c r="FZ49" s="96"/>
      <c r="GA49" s="96"/>
      <c r="GB49" s="96"/>
      <c r="GC49" s="96"/>
      <c r="GD49" s="96"/>
      <c r="GE49" s="96"/>
      <c r="GF49" s="96"/>
      <c r="GG49" s="96"/>
      <c r="GH49" s="96"/>
      <c r="GI49" s="96"/>
      <c r="GJ49" s="96"/>
      <c r="GK49" s="96"/>
      <c r="GL49" s="96"/>
      <c r="GM49" s="96"/>
      <c r="GN49" s="96"/>
      <c r="GO49" s="96"/>
      <c r="GP49" s="96"/>
      <c r="GQ49" s="96"/>
      <c r="GR49" s="96"/>
      <c r="GS49" s="96"/>
      <c r="GT49" s="96"/>
      <c r="GU49" s="96"/>
      <c r="GV49" s="96"/>
      <c r="GW49" s="96"/>
      <c r="GX49" s="96"/>
      <c r="GY49" s="96"/>
      <c r="GZ49" s="96"/>
      <c r="HA49" s="96"/>
      <c r="HB49" s="96"/>
      <c r="HC49" s="96"/>
      <c r="HD49" s="96"/>
      <c r="HE49" s="96"/>
      <c r="HF49" s="96"/>
      <c r="HG49" s="96"/>
      <c r="HH49" s="96"/>
      <c r="HI49" s="96"/>
      <c r="HJ49" s="96"/>
      <c r="HK49" s="96"/>
      <c r="HL49" s="96"/>
      <c r="HM49" s="96"/>
      <c r="HN49" s="96"/>
      <c r="HO49" s="96"/>
      <c r="HP49" s="96"/>
      <c r="HQ49" s="96"/>
      <c r="HR49" s="96"/>
      <c r="HS49" s="96"/>
      <c r="HT49" s="96"/>
      <c r="HU49" s="96"/>
      <c r="HV49" s="96"/>
      <c r="HW49" s="96"/>
      <c r="HX49" s="96"/>
      <c r="HY49" s="96"/>
      <c r="HZ49" s="96"/>
      <c r="IA49" s="96"/>
      <c r="IB49" s="96"/>
      <c r="IC49" s="96"/>
      <c r="ID49" s="96"/>
      <c r="IE49" s="96"/>
      <c r="IF49" s="96"/>
    </row>
    <row r="50" spans="1:240" ht="19.5" customHeight="1">
      <c r="A50" s="106">
        <v>41</v>
      </c>
      <c r="B50" s="107">
        <v>7</v>
      </c>
      <c r="C50" s="115"/>
      <c r="D50" s="106" t="s">
        <v>78</v>
      </c>
      <c r="E50" s="121" t="s">
        <v>19</v>
      </c>
      <c r="F50" s="110">
        <v>16</v>
      </c>
      <c r="G50" s="150">
        <v>16</v>
      </c>
      <c r="H50" s="151">
        <v>16</v>
      </c>
      <c r="I50" s="110">
        <f>'[1]12mini'!K50</f>
        <v>11</v>
      </c>
      <c r="J50" s="134">
        <v>2</v>
      </c>
      <c r="K50" s="154">
        <v>2</v>
      </c>
      <c r="L50" s="155">
        <v>2</v>
      </c>
      <c r="M50" s="112">
        <v>0</v>
      </c>
      <c r="N50" s="152">
        <v>0</v>
      </c>
      <c r="O50" s="153">
        <v>0</v>
      </c>
      <c r="P50" s="112">
        <v>1</v>
      </c>
      <c r="Q50" s="112">
        <v>1</v>
      </c>
      <c r="R50" s="112">
        <v>1</v>
      </c>
      <c r="S50" s="96">
        <f t="shared" si="8"/>
        <v>5</v>
      </c>
      <c r="T50" s="96" t="str">
        <f t="shared" si="1"/>
        <v>ok</v>
      </c>
      <c r="U50" s="112">
        <f t="shared" si="2"/>
        <v>0</v>
      </c>
      <c r="V50" s="112">
        <v>3</v>
      </c>
      <c r="W50" s="96">
        <f t="shared" si="3"/>
        <v>13</v>
      </c>
      <c r="X50" s="96">
        <f>+I50-'[1]12mini'!K50</f>
        <v>0</v>
      </c>
      <c r="Y50" s="113"/>
      <c r="Z50" s="114">
        <f t="shared" si="4"/>
        <v>18</v>
      </c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  <c r="HX50" s="96"/>
      <c r="HY50" s="96"/>
      <c r="HZ50" s="96"/>
      <c r="IA50" s="96"/>
      <c r="IB50" s="96"/>
      <c r="IC50" s="96"/>
      <c r="ID50" s="96"/>
      <c r="IE50" s="96"/>
      <c r="IF50" s="96"/>
    </row>
    <row r="51" spans="1:240" ht="19.5" customHeight="1">
      <c r="A51" s="106">
        <v>42</v>
      </c>
      <c r="B51" s="107">
        <v>8</v>
      </c>
      <c r="C51" s="115"/>
      <c r="D51" s="109" t="s">
        <v>79</v>
      </c>
      <c r="E51" s="110" t="s">
        <v>19</v>
      </c>
      <c r="F51" s="110">
        <v>11</v>
      </c>
      <c r="G51" s="150">
        <v>11</v>
      </c>
      <c r="H51" s="151">
        <v>11</v>
      </c>
      <c r="I51" s="110">
        <f>'[1]12mini'!K51</f>
        <v>9</v>
      </c>
      <c r="J51" s="112">
        <v>0</v>
      </c>
      <c r="K51" s="152">
        <v>0</v>
      </c>
      <c r="L51" s="153">
        <v>0</v>
      </c>
      <c r="M51" s="112">
        <v>0</v>
      </c>
      <c r="N51" s="152">
        <v>0</v>
      </c>
      <c r="O51" s="153">
        <v>0</v>
      </c>
      <c r="P51" s="112">
        <v>0</v>
      </c>
      <c r="Q51" s="112">
        <v>0</v>
      </c>
      <c r="R51" s="112">
        <v>0</v>
      </c>
      <c r="S51" s="96">
        <f t="shared" si="8"/>
        <v>2</v>
      </c>
      <c r="T51" s="96" t="str">
        <f t="shared" si="1"/>
        <v>ok</v>
      </c>
      <c r="U51" s="112">
        <f t="shared" si="2"/>
        <v>0</v>
      </c>
      <c r="V51" s="112">
        <v>2</v>
      </c>
      <c r="W51" s="96">
        <f t="shared" si="3"/>
        <v>9</v>
      </c>
      <c r="X51" s="96">
        <f>+I51-'[1]12mini'!K51</f>
        <v>0</v>
      </c>
      <c r="Y51" s="113"/>
      <c r="Z51" s="114">
        <f t="shared" si="4"/>
        <v>11</v>
      </c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6"/>
      <c r="IB51" s="96"/>
      <c r="IC51" s="96"/>
      <c r="ID51" s="96"/>
      <c r="IE51" s="96"/>
      <c r="IF51" s="96"/>
    </row>
    <row r="52" spans="1:240" ht="19.5" customHeight="1">
      <c r="A52" s="106">
        <v>43</v>
      </c>
      <c r="B52" s="107">
        <v>9</v>
      </c>
      <c r="C52" s="115"/>
      <c r="D52" s="109" t="s">
        <v>80</v>
      </c>
      <c r="E52" s="110" t="s">
        <v>19</v>
      </c>
      <c r="F52" s="110">
        <v>9</v>
      </c>
      <c r="G52" s="150">
        <v>9</v>
      </c>
      <c r="H52" s="151">
        <v>9</v>
      </c>
      <c r="I52" s="110">
        <f>'[1]12mini'!K52</f>
        <v>8</v>
      </c>
      <c r="J52" s="112">
        <v>0</v>
      </c>
      <c r="K52" s="152">
        <v>0</v>
      </c>
      <c r="L52" s="153">
        <v>0</v>
      </c>
      <c r="M52" s="112">
        <v>0</v>
      </c>
      <c r="N52" s="152">
        <v>0</v>
      </c>
      <c r="O52" s="153">
        <v>0</v>
      </c>
      <c r="P52" s="112">
        <v>0</v>
      </c>
      <c r="Q52" s="112">
        <v>0</v>
      </c>
      <c r="R52" s="112">
        <v>0</v>
      </c>
      <c r="S52" s="96">
        <f t="shared" si="8"/>
        <v>1</v>
      </c>
      <c r="T52" s="96" t="str">
        <f t="shared" si="1"/>
        <v>ok</v>
      </c>
      <c r="U52" s="112">
        <f t="shared" si="2"/>
        <v>0</v>
      </c>
      <c r="V52" s="112">
        <v>1</v>
      </c>
      <c r="W52" s="96">
        <f t="shared" si="3"/>
        <v>8</v>
      </c>
      <c r="X52" s="96">
        <f>+I52-'[1]12mini'!K52</f>
        <v>0</v>
      </c>
      <c r="Y52" s="113"/>
      <c r="Z52" s="114">
        <f t="shared" si="4"/>
        <v>9</v>
      </c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</row>
    <row r="53" spans="1:240" ht="19.5" customHeight="1">
      <c r="A53" s="106">
        <v>44</v>
      </c>
      <c r="B53" s="107">
        <v>10</v>
      </c>
      <c r="C53" s="115"/>
      <c r="D53" s="156" t="s">
        <v>82</v>
      </c>
      <c r="E53" s="110" t="s">
        <v>68</v>
      </c>
      <c r="F53" s="110">
        <v>5</v>
      </c>
      <c r="G53" s="150">
        <v>5</v>
      </c>
      <c r="H53" s="151">
        <v>5</v>
      </c>
      <c r="I53" s="110">
        <f>'[1]12mini'!K53</f>
        <v>5</v>
      </c>
      <c r="J53" s="112">
        <v>0</v>
      </c>
      <c r="K53" s="152">
        <v>0</v>
      </c>
      <c r="L53" s="153">
        <v>0</v>
      </c>
      <c r="M53" s="112">
        <v>0</v>
      </c>
      <c r="N53" s="152">
        <v>0</v>
      </c>
      <c r="O53" s="153">
        <v>0</v>
      </c>
      <c r="P53" s="112">
        <v>0</v>
      </c>
      <c r="Q53" s="112">
        <v>0</v>
      </c>
      <c r="R53" s="112">
        <v>0</v>
      </c>
      <c r="S53" s="96">
        <f t="shared" si="8"/>
        <v>0</v>
      </c>
      <c r="T53" s="96" t="str">
        <f t="shared" si="1"/>
        <v>ok</v>
      </c>
      <c r="U53" s="112">
        <f t="shared" si="2"/>
        <v>0</v>
      </c>
      <c r="V53" s="112">
        <v>0</v>
      </c>
      <c r="W53" s="96">
        <f t="shared" si="3"/>
        <v>5</v>
      </c>
      <c r="X53" s="96">
        <f>+I53-'[1]12mini'!K53</f>
        <v>0</v>
      </c>
      <c r="Y53" s="113"/>
      <c r="Z53" s="114">
        <f t="shared" si="4"/>
        <v>5</v>
      </c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6"/>
      <c r="IB53" s="96"/>
      <c r="IC53" s="96"/>
      <c r="ID53" s="96"/>
      <c r="IE53" s="96"/>
      <c r="IF53" s="96"/>
    </row>
    <row r="54" spans="1:240" ht="19.5" customHeight="1">
      <c r="A54" s="106">
        <v>45</v>
      </c>
      <c r="B54" s="107">
        <v>11</v>
      </c>
      <c r="C54" s="127"/>
      <c r="D54" s="106" t="s">
        <v>83</v>
      </c>
      <c r="E54" s="110" t="s">
        <v>68</v>
      </c>
      <c r="F54" s="110">
        <v>6</v>
      </c>
      <c r="G54" s="150">
        <v>6</v>
      </c>
      <c r="H54" s="151">
        <v>6</v>
      </c>
      <c r="I54" s="110">
        <f>'[1]12mini'!K54</f>
        <v>6</v>
      </c>
      <c r="J54" s="112">
        <v>0</v>
      </c>
      <c r="K54" s="152">
        <v>0</v>
      </c>
      <c r="L54" s="153">
        <v>0</v>
      </c>
      <c r="M54" s="112">
        <v>0</v>
      </c>
      <c r="N54" s="152">
        <v>0</v>
      </c>
      <c r="O54" s="153">
        <v>0</v>
      </c>
      <c r="P54" s="112">
        <v>6</v>
      </c>
      <c r="Q54" s="112">
        <v>6</v>
      </c>
      <c r="R54" s="112">
        <v>6</v>
      </c>
      <c r="S54" s="96">
        <f t="shared" si="8"/>
        <v>0</v>
      </c>
      <c r="T54" s="96" t="str">
        <f t="shared" si="1"/>
        <v>ok</v>
      </c>
      <c r="U54" s="112">
        <f t="shared" si="2"/>
        <v>0</v>
      </c>
      <c r="V54" s="112">
        <v>0</v>
      </c>
      <c r="W54" s="96">
        <f t="shared" si="3"/>
        <v>6</v>
      </c>
      <c r="X54" s="96">
        <f>+I54-'[1]12mini'!K54</f>
        <v>0</v>
      </c>
      <c r="Y54" s="113"/>
      <c r="Z54" s="114">
        <f t="shared" si="4"/>
        <v>6</v>
      </c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  <c r="GV54" s="96"/>
      <c r="GW54" s="96"/>
      <c r="GX54" s="96"/>
      <c r="GY54" s="96"/>
      <c r="GZ54" s="96"/>
      <c r="HA54" s="96"/>
      <c r="HB54" s="96"/>
      <c r="HC54" s="96"/>
      <c r="HD54" s="96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6"/>
      <c r="HT54" s="96"/>
      <c r="HU54" s="96"/>
      <c r="HV54" s="96"/>
      <c r="HW54" s="96"/>
      <c r="HX54" s="96"/>
      <c r="HY54" s="96"/>
      <c r="HZ54" s="96"/>
      <c r="IA54" s="96"/>
      <c r="IB54" s="96"/>
      <c r="IC54" s="96"/>
      <c r="ID54" s="96"/>
      <c r="IE54" s="96"/>
      <c r="IF54" s="96"/>
    </row>
    <row r="55" spans="1:240" ht="19.5" customHeight="1">
      <c r="A55" s="135"/>
      <c r="B55" s="135"/>
      <c r="C55" s="135"/>
      <c r="D55" s="157" t="s">
        <v>128</v>
      </c>
      <c r="E55" s="121"/>
      <c r="F55" s="132">
        <f aca="true" t="shared" si="11" ref="F55:L55">SUM(F44:F54)</f>
        <v>123</v>
      </c>
      <c r="G55" s="132">
        <f t="shared" si="11"/>
        <v>123</v>
      </c>
      <c r="H55" s="146">
        <f t="shared" si="11"/>
        <v>123</v>
      </c>
      <c r="I55" s="146">
        <f t="shared" si="11"/>
        <v>99</v>
      </c>
      <c r="J55" s="123">
        <f t="shared" si="11"/>
        <v>5</v>
      </c>
      <c r="K55" s="123">
        <f t="shared" si="11"/>
        <v>5</v>
      </c>
      <c r="L55" s="123">
        <f t="shared" si="11"/>
        <v>5</v>
      </c>
      <c r="M55" s="123">
        <v>0</v>
      </c>
      <c r="N55" s="123">
        <f>SUM(N44:N54)</f>
        <v>0</v>
      </c>
      <c r="O55" s="123">
        <f>SUM(O44:O54)</f>
        <v>0</v>
      </c>
      <c r="P55" s="123">
        <f>SUM(P44:P54)</f>
        <v>10</v>
      </c>
      <c r="Q55" s="123">
        <f>SUM(Q44:Q54)</f>
        <v>10</v>
      </c>
      <c r="R55" s="123">
        <f>SUM(R44:R54)</f>
        <v>10</v>
      </c>
      <c r="S55" s="96">
        <f t="shared" si="8"/>
        <v>24</v>
      </c>
      <c r="T55" s="96" t="str">
        <f t="shared" si="1"/>
        <v>ok</v>
      </c>
      <c r="U55" s="112">
        <f t="shared" si="2"/>
        <v>0</v>
      </c>
      <c r="V55" s="123">
        <f>SUM(V44:V54)</f>
        <v>39</v>
      </c>
      <c r="W55" s="96">
        <f t="shared" si="3"/>
        <v>84</v>
      </c>
      <c r="X55" s="96">
        <f>+I55-'[1]12mini'!K55</f>
        <v>0</v>
      </c>
      <c r="Y55" s="113"/>
      <c r="Z55" s="114">
        <f t="shared" si="4"/>
        <v>128</v>
      </c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  <c r="FF55" s="96"/>
      <c r="FG55" s="96"/>
      <c r="FH55" s="96"/>
      <c r="FI55" s="96"/>
      <c r="FJ55" s="96"/>
      <c r="FK55" s="96"/>
      <c r="FL55" s="96"/>
      <c r="FM55" s="96"/>
      <c r="FN55" s="96"/>
      <c r="FO55" s="96"/>
      <c r="FP55" s="96"/>
      <c r="FQ55" s="96"/>
      <c r="FR55" s="96"/>
      <c r="FS55" s="96"/>
      <c r="FT55" s="96"/>
      <c r="FU55" s="96"/>
      <c r="FV55" s="96"/>
      <c r="FW55" s="96"/>
      <c r="FX55" s="96"/>
      <c r="FY55" s="96"/>
      <c r="FZ55" s="96"/>
      <c r="GA55" s="96"/>
      <c r="GB55" s="96"/>
      <c r="GC55" s="96"/>
      <c r="GD55" s="96"/>
      <c r="GE55" s="96"/>
      <c r="GF55" s="96"/>
      <c r="GG55" s="96"/>
      <c r="GH55" s="96"/>
      <c r="GI55" s="96"/>
      <c r="GJ55" s="96"/>
      <c r="GK55" s="96"/>
      <c r="GL55" s="96"/>
      <c r="GM55" s="96"/>
      <c r="GN55" s="96"/>
      <c r="GO55" s="96"/>
      <c r="GP55" s="96"/>
      <c r="GQ55" s="96"/>
      <c r="GR55" s="96"/>
      <c r="GS55" s="96"/>
      <c r="GT55" s="96"/>
      <c r="GU55" s="96"/>
      <c r="GV55" s="96"/>
      <c r="GW55" s="96"/>
      <c r="GX55" s="96"/>
      <c r="GY55" s="96"/>
      <c r="GZ55" s="96"/>
      <c r="HA55" s="96"/>
      <c r="HB55" s="96"/>
      <c r="HC55" s="96"/>
      <c r="HD55" s="96"/>
      <c r="HE55" s="96"/>
      <c r="HF55" s="96"/>
      <c r="HG55" s="96"/>
      <c r="HH55" s="96"/>
      <c r="HI55" s="96"/>
      <c r="HJ55" s="96"/>
      <c r="HK55" s="96"/>
      <c r="HL55" s="96"/>
      <c r="HM55" s="96"/>
      <c r="HN55" s="96"/>
      <c r="HO55" s="96"/>
      <c r="HP55" s="96"/>
      <c r="HQ55" s="96"/>
      <c r="HR55" s="96"/>
      <c r="HS55" s="96"/>
      <c r="HT55" s="96"/>
      <c r="HU55" s="96"/>
      <c r="HV55" s="96"/>
      <c r="HW55" s="96"/>
      <c r="HX55" s="96"/>
      <c r="HY55" s="96"/>
      <c r="HZ55" s="96"/>
      <c r="IA55" s="96"/>
      <c r="IB55" s="96"/>
      <c r="IC55" s="96"/>
      <c r="ID55" s="96"/>
      <c r="IE55" s="96"/>
      <c r="IF55" s="96"/>
    </row>
    <row r="56" spans="1:240" ht="18" customHeight="1">
      <c r="A56" s="106">
        <v>46</v>
      </c>
      <c r="B56" s="107">
        <v>1</v>
      </c>
      <c r="C56" s="108" t="s">
        <v>282</v>
      </c>
      <c r="D56" s="106" t="s">
        <v>85</v>
      </c>
      <c r="E56" s="121" t="s">
        <v>19</v>
      </c>
      <c r="F56" s="110">
        <v>13</v>
      </c>
      <c r="G56" s="110">
        <v>13</v>
      </c>
      <c r="H56" s="111">
        <v>13</v>
      </c>
      <c r="I56" s="110">
        <f>'[1]12mini'!K56</f>
        <v>13</v>
      </c>
      <c r="J56" s="112">
        <v>5</v>
      </c>
      <c r="K56" s="112">
        <v>5</v>
      </c>
      <c r="L56" s="112">
        <v>5</v>
      </c>
      <c r="M56" s="112">
        <v>0</v>
      </c>
      <c r="N56" s="112">
        <v>0</v>
      </c>
      <c r="O56" s="112">
        <v>0</v>
      </c>
      <c r="P56" s="112">
        <v>0</v>
      </c>
      <c r="Q56" s="112">
        <v>0</v>
      </c>
      <c r="R56" s="112">
        <v>0</v>
      </c>
      <c r="S56" s="96">
        <f t="shared" si="8"/>
        <v>0</v>
      </c>
      <c r="T56" s="96" t="str">
        <f t="shared" si="1"/>
        <v>ok</v>
      </c>
      <c r="U56" s="112">
        <f t="shared" si="2"/>
        <v>0</v>
      </c>
      <c r="V56" s="112">
        <v>10</v>
      </c>
      <c r="W56" s="96">
        <f t="shared" si="3"/>
        <v>3</v>
      </c>
      <c r="X56" s="96">
        <f>+I56-'[1]12mini'!K56</f>
        <v>0</v>
      </c>
      <c r="Y56" s="113"/>
      <c r="Z56" s="114">
        <f t="shared" si="4"/>
        <v>18</v>
      </c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96"/>
      <c r="FL56" s="96"/>
      <c r="FM56" s="96"/>
      <c r="FN56" s="96"/>
      <c r="FO56" s="96"/>
      <c r="FP56" s="96"/>
      <c r="FQ56" s="96"/>
      <c r="FR56" s="96"/>
      <c r="FS56" s="96"/>
      <c r="FT56" s="96"/>
      <c r="FU56" s="96"/>
      <c r="FV56" s="96"/>
      <c r="FW56" s="96"/>
      <c r="FX56" s="96"/>
      <c r="FY56" s="96"/>
      <c r="FZ56" s="96"/>
      <c r="GA56" s="96"/>
      <c r="GB56" s="96"/>
      <c r="GC56" s="96"/>
      <c r="GD56" s="96"/>
      <c r="GE56" s="96"/>
      <c r="GF56" s="96"/>
      <c r="GG56" s="96"/>
      <c r="GH56" s="96"/>
      <c r="GI56" s="96"/>
      <c r="GJ56" s="96"/>
      <c r="GK56" s="96"/>
      <c r="GL56" s="96"/>
      <c r="GM56" s="96"/>
      <c r="GN56" s="96"/>
      <c r="GO56" s="96"/>
      <c r="GP56" s="96"/>
      <c r="GQ56" s="96"/>
      <c r="GR56" s="96"/>
      <c r="GS56" s="96"/>
      <c r="GT56" s="96"/>
      <c r="GU56" s="96"/>
      <c r="GV56" s="96"/>
      <c r="GW56" s="96"/>
      <c r="GX56" s="96"/>
      <c r="GY56" s="96"/>
      <c r="GZ56" s="96"/>
      <c r="HA56" s="96"/>
      <c r="HB56" s="96"/>
      <c r="HC56" s="96"/>
      <c r="HD56" s="96"/>
      <c r="HE56" s="96"/>
      <c r="HF56" s="96"/>
      <c r="HG56" s="96"/>
      <c r="HH56" s="96"/>
      <c r="HI56" s="96"/>
      <c r="HJ56" s="96"/>
      <c r="HK56" s="96"/>
      <c r="HL56" s="96"/>
      <c r="HM56" s="96"/>
      <c r="HN56" s="96"/>
      <c r="HO56" s="96"/>
      <c r="HP56" s="96"/>
      <c r="HQ56" s="96"/>
      <c r="HR56" s="96"/>
      <c r="HS56" s="96"/>
      <c r="HT56" s="96"/>
      <c r="HU56" s="96"/>
      <c r="HV56" s="96"/>
      <c r="HW56" s="96"/>
      <c r="HX56" s="96"/>
      <c r="HY56" s="96"/>
      <c r="HZ56" s="96"/>
      <c r="IA56" s="96"/>
      <c r="IB56" s="96"/>
      <c r="IC56" s="96"/>
      <c r="ID56" s="96"/>
      <c r="IE56" s="96"/>
      <c r="IF56" s="96"/>
    </row>
    <row r="57" spans="1:240" ht="18" customHeight="1">
      <c r="A57" s="106">
        <v>47</v>
      </c>
      <c r="B57" s="107">
        <v>2</v>
      </c>
      <c r="C57" s="115"/>
      <c r="D57" s="106" t="s">
        <v>86</v>
      </c>
      <c r="E57" s="121" t="s">
        <v>19</v>
      </c>
      <c r="F57" s="110">
        <v>61</v>
      </c>
      <c r="G57" s="110">
        <v>61</v>
      </c>
      <c r="H57" s="110">
        <v>61</v>
      </c>
      <c r="I57" s="110">
        <f>'[1]12mini'!K57</f>
        <v>61</v>
      </c>
      <c r="J57" s="112">
        <v>4</v>
      </c>
      <c r="K57" s="112">
        <v>4</v>
      </c>
      <c r="L57" s="112">
        <v>4</v>
      </c>
      <c r="M57" s="112">
        <v>0</v>
      </c>
      <c r="N57" s="112">
        <v>0</v>
      </c>
      <c r="O57" s="112">
        <v>0</v>
      </c>
      <c r="P57" s="112">
        <v>0</v>
      </c>
      <c r="Q57" s="112">
        <v>0</v>
      </c>
      <c r="R57" s="112">
        <v>0</v>
      </c>
      <c r="S57" s="96">
        <f t="shared" si="8"/>
        <v>0</v>
      </c>
      <c r="T57" s="96" t="str">
        <f t="shared" si="1"/>
        <v>ok</v>
      </c>
      <c r="U57" s="112">
        <f t="shared" si="2"/>
        <v>0</v>
      </c>
      <c r="V57" s="112">
        <v>61</v>
      </c>
      <c r="W57" s="96">
        <f t="shared" si="3"/>
        <v>0</v>
      </c>
      <c r="X57" s="96">
        <f>+I57-'[1]12mini'!K57</f>
        <v>0</v>
      </c>
      <c r="Y57" s="113"/>
      <c r="Z57" s="114">
        <f t="shared" si="4"/>
        <v>65</v>
      </c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  <c r="FI57" s="96"/>
      <c r="FJ57" s="96"/>
      <c r="FK57" s="96"/>
      <c r="FL57" s="96"/>
      <c r="FM57" s="96"/>
      <c r="FN57" s="96"/>
      <c r="FO57" s="96"/>
      <c r="FP57" s="96"/>
      <c r="FQ57" s="96"/>
      <c r="FR57" s="96"/>
      <c r="FS57" s="96"/>
      <c r="FT57" s="96"/>
      <c r="FU57" s="96"/>
      <c r="FV57" s="96"/>
      <c r="FW57" s="96"/>
      <c r="FX57" s="96"/>
      <c r="FY57" s="96"/>
      <c r="FZ57" s="96"/>
      <c r="GA57" s="96"/>
      <c r="GB57" s="96"/>
      <c r="GC57" s="96"/>
      <c r="GD57" s="96"/>
      <c r="GE57" s="96"/>
      <c r="GF57" s="96"/>
      <c r="GG57" s="96"/>
      <c r="GH57" s="96"/>
      <c r="GI57" s="96"/>
      <c r="GJ57" s="96"/>
      <c r="GK57" s="96"/>
      <c r="GL57" s="96"/>
      <c r="GM57" s="96"/>
      <c r="GN57" s="96"/>
      <c r="GO57" s="96"/>
      <c r="GP57" s="96"/>
      <c r="GQ57" s="96"/>
      <c r="GR57" s="96"/>
      <c r="GS57" s="96"/>
      <c r="GT57" s="96"/>
      <c r="GU57" s="96"/>
      <c r="GV57" s="96"/>
      <c r="GW57" s="96"/>
      <c r="GX57" s="96"/>
      <c r="GY57" s="96"/>
      <c r="GZ57" s="96"/>
      <c r="HA57" s="96"/>
      <c r="HB57" s="96"/>
      <c r="HC57" s="96"/>
      <c r="HD57" s="96"/>
      <c r="HE57" s="96"/>
      <c r="HF57" s="96"/>
      <c r="HG57" s="96"/>
      <c r="HH57" s="96"/>
      <c r="HI57" s="96"/>
      <c r="HJ57" s="96"/>
      <c r="HK57" s="96"/>
      <c r="HL57" s="96"/>
      <c r="HM57" s="96"/>
      <c r="HN57" s="96"/>
      <c r="HO57" s="96"/>
      <c r="HP57" s="96"/>
      <c r="HQ57" s="96"/>
      <c r="HR57" s="96"/>
      <c r="HS57" s="96"/>
      <c r="HT57" s="96"/>
      <c r="HU57" s="96"/>
      <c r="HV57" s="96"/>
      <c r="HW57" s="96"/>
      <c r="HX57" s="96"/>
      <c r="HY57" s="96"/>
      <c r="HZ57" s="96"/>
      <c r="IA57" s="96"/>
      <c r="IB57" s="96"/>
      <c r="IC57" s="96"/>
      <c r="ID57" s="96"/>
      <c r="IE57" s="96"/>
      <c r="IF57" s="96"/>
    </row>
    <row r="58" spans="1:240" ht="18" customHeight="1">
      <c r="A58" s="106">
        <v>48</v>
      </c>
      <c r="B58" s="107">
        <v>3</v>
      </c>
      <c r="C58" s="115"/>
      <c r="D58" s="106" t="s">
        <v>88</v>
      </c>
      <c r="E58" s="121" t="s">
        <v>19</v>
      </c>
      <c r="F58" s="110">
        <v>59</v>
      </c>
      <c r="G58" s="110">
        <v>59</v>
      </c>
      <c r="H58" s="111">
        <v>59</v>
      </c>
      <c r="I58" s="110">
        <f>'[1]12mini'!K58</f>
        <v>59</v>
      </c>
      <c r="J58" s="112">
        <v>17</v>
      </c>
      <c r="K58" s="112">
        <v>17</v>
      </c>
      <c r="L58" s="112">
        <v>17</v>
      </c>
      <c r="M58" s="112">
        <v>0</v>
      </c>
      <c r="N58" s="112">
        <v>0</v>
      </c>
      <c r="O58" s="112">
        <v>0</v>
      </c>
      <c r="P58" s="112">
        <v>0</v>
      </c>
      <c r="Q58" s="112">
        <v>0</v>
      </c>
      <c r="R58" s="112">
        <v>0</v>
      </c>
      <c r="S58" s="96">
        <f t="shared" si="8"/>
        <v>0</v>
      </c>
      <c r="T58" s="96" t="str">
        <f t="shared" si="1"/>
        <v>ok</v>
      </c>
      <c r="U58" s="112">
        <f t="shared" si="2"/>
        <v>0</v>
      </c>
      <c r="V58" s="112">
        <v>54</v>
      </c>
      <c r="W58" s="96">
        <f t="shared" si="3"/>
        <v>5</v>
      </c>
      <c r="X58" s="96">
        <f>+I58-'[1]12mini'!K58</f>
        <v>0</v>
      </c>
      <c r="Y58" s="113"/>
      <c r="Z58" s="114">
        <f t="shared" si="4"/>
        <v>76</v>
      </c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96"/>
      <c r="FL58" s="96"/>
      <c r="FM58" s="96"/>
      <c r="FN58" s="96"/>
      <c r="FO58" s="96"/>
      <c r="FP58" s="96"/>
      <c r="FQ58" s="96"/>
      <c r="FR58" s="96"/>
      <c r="FS58" s="96"/>
      <c r="FT58" s="96"/>
      <c r="FU58" s="96"/>
      <c r="FV58" s="96"/>
      <c r="FW58" s="96"/>
      <c r="FX58" s="96"/>
      <c r="FY58" s="96"/>
      <c r="FZ58" s="96"/>
      <c r="GA58" s="96"/>
      <c r="GB58" s="96"/>
      <c r="GC58" s="96"/>
      <c r="GD58" s="96"/>
      <c r="GE58" s="96"/>
      <c r="GF58" s="96"/>
      <c r="GG58" s="96"/>
      <c r="GH58" s="96"/>
      <c r="GI58" s="96"/>
      <c r="GJ58" s="96"/>
      <c r="GK58" s="96"/>
      <c r="GL58" s="96"/>
      <c r="GM58" s="96"/>
      <c r="GN58" s="96"/>
      <c r="GO58" s="96"/>
      <c r="GP58" s="96"/>
      <c r="GQ58" s="96"/>
      <c r="GR58" s="96"/>
      <c r="GS58" s="96"/>
      <c r="GT58" s="96"/>
      <c r="GU58" s="96"/>
      <c r="GV58" s="96"/>
      <c r="GW58" s="96"/>
      <c r="GX58" s="96"/>
      <c r="GY58" s="96"/>
      <c r="GZ58" s="96"/>
      <c r="HA58" s="96"/>
      <c r="HB58" s="96"/>
      <c r="HC58" s="96"/>
      <c r="HD58" s="96"/>
      <c r="HE58" s="96"/>
      <c r="HF58" s="96"/>
      <c r="HG58" s="96"/>
      <c r="HH58" s="96"/>
      <c r="HI58" s="96"/>
      <c r="HJ58" s="96"/>
      <c r="HK58" s="96"/>
      <c r="HL58" s="96"/>
      <c r="HM58" s="96"/>
      <c r="HN58" s="96"/>
      <c r="HO58" s="96"/>
      <c r="HP58" s="96"/>
      <c r="HQ58" s="96"/>
      <c r="HR58" s="96"/>
      <c r="HS58" s="96"/>
      <c r="HT58" s="96"/>
      <c r="HU58" s="96"/>
      <c r="HV58" s="96"/>
      <c r="HW58" s="96"/>
      <c r="HX58" s="96"/>
      <c r="HY58" s="96"/>
      <c r="HZ58" s="96"/>
      <c r="IA58" s="96"/>
      <c r="IB58" s="96"/>
      <c r="IC58" s="96"/>
      <c r="ID58" s="96"/>
      <c r="IE58" s="96"/>
      <c r="IF58" s="96"/>
    </row>
    <row r="59" spans="1:240" ht="18" customHeight="1">
      <c r="A59" s="106">
        <v>49</v>
      </c>
      <c r="B59" s="107">
        <v>4</v>
      </c>
      <c r="C59" s="115"/>
      <c r="D59" s="106" t="s">
        <v>89</v>
      </c>
      <c r="E59" s="121" t="s">
        <v>19</v>
      </c>
      <c r="F59" s="110">
        <v>55</v>
      </c>
      <c r="G59" s="110">
        <v>55</v>
      </c>
      <c r="H59" s="111">
        <v>55</v>
      </c>
      <c r="I59" s="110">
        <f>'[1]12mini'!K59</f>
        <v>54</v>
      </c>
      <c r="J59" s="112">
        <v>6</v>
      </c>
      <c r="K59" s="112">
        <v>6</v>
      </c>
      <c r="L59" s="112">
        <v>6</v>
      </c>
      <c r="M59" s="112">
        <v>0</v>
      </c>
      <c r="N59" s="112">
        <v>0</v>
      </c>
      <c r="O59" s="112">
        <v>0</v>
      </c>
      <c r="P59" s="112">
        <v>0</v>
      </c>
      <c r="Q59" s="112">
        <v>0</v>
      </c>
      <c r="R59" s="112">
        <v>0</v>
      </c>
      <c r="S59" s="96">
        <f t="shared" si="8"/>
        <v>1</v>
      </c>
      <c r="T59" s="96" t="str">
        <f t="shared" si="1"/>
        <v>ok</v>
      </c>
      <c r="U59" s="112">
        <f t="shared" si="2"/>
        <v>0</v>
      </c>
      <c r="V59" s="112">
        <v>53</v>
      </c>
      <c r="W59" s="96">
        <f t="shared" si="3"/>
        <v>2</v>
      </c>
      <c r="X59" s="96">
        <f>+I59-'[1]12mini'!K59</f>
        <v>0</v>
      </c>
      <c r="Y59" s="113"/>
      <c r="Z59" s="114">
        <f t="shared" si="4"/>
        <v>61</v>
      </c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  <c r="FX59" s="96"/>
      <c r="FY59" s="96"/>
      <c r="FZ59" s="96"/>
      <c r="GA59" s="96"/>
      <c r="GB59" s="96"/>
      <c r="GC59" s="96"/>
      <c r="GD59" s="96"/>
      <c r="GE59" s="96"/>
      <c r="GF59" s="96"/>
      <c r="GG59" s="96"/>
      <c r="GH59" s="96"/>
      <c r="GI59" s="96"/>
      <c r="GJ59" s="96"/>
      <c r="GK59" s="96"/>
      <c r="GL59" s="96"/>
      <c r="GM59" s="96"/>
      <c r="GN59" s="96"/>
      <c r="GO59" s="96"/>
      <c r="GP59" s="96"/>
      <c r="GQ59" s="96"/>
      <c r="GR59" s="96"/>
      <c r="GS59" s="96"/>
      <c r="GT59" s="96"/>
      <c r="GU59" s="96"/>
      <c r="GV59" s="96"/>
      <c r="GW59" s="96"/>
      <c r="GX59" s="96"/>
      <c r="GY59" s="96"/>
      <c r="GZ59" s="96"/>
      <c r="HA59" s="96"/>
      <c r="HB59" s="96"/>
      <c r="HC59" s="96"/>
      <c r="HD59" s="96"/>
      <c r="HE59" s="96"/>
      <c r="HF59" s="96"/>
      <c r="HG59" s="96"/>
      <c r="HH59" s="96"/>
      <c r="HI59" s="96"/>
      <c r="HJ59" s="96"/>
      <c r="HK59" s="96"/>
      <c r="HL59" s="96"/>
      <c r="HM59" s="96"/>
      <c r="HN59" s="96"/>
      <c r="HO59" s="96"/>
      <c r="HP59" s="96"/>
      <c r="HQ59" s="96"/>
      <c r="HR59" s="96"/>
      <c r="HS59" s="96"/>
      <c r="HT59" s="96"/>
      <c r="HU59" s="96"/>
      <c r="HV59" s="96"/>
      <c r="HW59" s="96"/>
      <c r="HX59" s="96"/>
      <c r="HY59" s="96"/>
      <c r="HZ59" s="96"/>
      <c r="IA59" s="96"/>
      <c r="IB59" s="96"/>
      <c r="IC59" s="96"/>
      <c r="ID59" s="96"/>
      <c r="IE59" s="96"/>
      <c r="IF59" s="96"/>
    </row>
    <row r="60" spans="1:240" ht="18" customHeight="1">
      <c r="A60" s="106">
        <v>50</v>
      </c>
      <c r="B60" s="107">
        <v>5</v>
      </c>
      <c r="C60" s="115"/>
      <c r="D60" s="106" t="s">
        <v>90</v>
      </c>
      <c r="E60" s="121" t="s">
        <v>19</v>
      </c>
      <c r="F60" s="110">
        <v>21</v>
      </c>
      <c r="G60" s="110">
        <v>21</v>
      </c>
      <c r="H60" s="111">
        <v>21</v>
      </c>
      <c r="I60" s="110">
        <f>'[1]12mini'!K60</f>
        <v>21</v>
      </c>
      <c r="J60" s="112">
        <v>4</v>
      </c>
      <c r="K60" s="112">
        <v>4</v>
      </c>
      <c r="L60" s="112">
        <v>4</v>
      </c>
      <c r="M60" s="112">
        <v>0</v>
      </c>
      <c r="N60" s="112">
        <v>0</v>
      </c>
      <c r="O60" s="112">
        <v>0</v>
      </c>
      <c r="P60" s="112">
        <v>0</v>
      </c>
      <c r="Q60" s="112">
        <v>0</v>
      </c>
      <c r="R60" s="112">
        <v>0</v>
      </c>
      <c r="S60" s="96">
        <f t="shared" si="8"/>
        <v>0</v>
      </c>
      <c r="T60" s="96" t="str">
        <f t="shared" si="1"/>
        <v>ok</v>
      </c>
      <c r="U60" s="112">
        <f t="shared" si="2"/>
        <v>0</v>
      </c>
      <c r="V60" s="112">
        <v>19</v>
      </c>
      <c r="W60" s="96">
        <f t="shared" si="3"/>
        <v>2</v>
      </c>
      <c r="X60" s="96">
        <f>+I60-'[1]12mini'!K60</f>
        <v>0</v>
      </c>
      <c r="Y60" s="113"/>
      <c r="Z60" s="114">
        <f t="shared" si="4"/>
        <v>25</v>
      </c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96"/>
      <c r="GT60" s="96"/>
      <c r="GU60" s="96"/>
      <c r="GV60" s="96"/>
      <c r="GW60" s="96"/>
      <c r="GX60" s="96"/>
      <c r="GY60" s="96"/>
      <c r="GZ60" s="96"/>
      <c r="HA60" s="96"/>
      <c r="HB60" s="96"/>
      <c r="HC60" s="96"/>
      <c r="HD60" s="96"/>
      <c r="HE60" s="96"/>
      <c r="HF60" s="96"/>
      <c r="HG60" s="96"/>
      <c r="HH60" s="96"/>
      <c r="HI60" s="96"/>
      <c r="HJ60" s="96"/>
      <c r="HK60" s="96"/>
      <c r="HL60" s="96"/>
      <c r="HM60" s="96"/>
      <c r="HN60" s="96"/>
      <c r="HO60" s="96"/>
      <c r="HP60" s="96"/>
      <c r="HQ60" s="96"/>
      <c r="HR60" s="96"/>
      <c r="HS60" s="96"/>
      <c r="HT60" s="96"/>
      <c r="HU60" s="96"/>
      <c r="HV60" s="96"/>
      <c r="HW60" s="96"/>
      <c r="HX60" s="96"/>
      <c r="HY60" s="96"/>
      <c r="HZ60" s="96"/>
      <c r="IA60" s="96"/>
      <c r="IB60" s="96"/>
      <c r="IC60" s="96"/>
      <c r="ID60" s="96"/>
      <c r="IE60" s="96"/>
      <c r="IF60" s="96"/>
    </row>
    <row r="61" spans="1:240" ht="18" customHeight="1">
      <c r="A61" s="106">
        <v>51</v>
      </c>
      <c r="B61" s="107">
        <v>6</v>
      </c>
      <c r="C61" s="115"/>
      <c r="D61" s="106" t="s">
        <v>91</v>
      </c>
      <c r="E61" s="121" t="s">
        <v>19</v>
      </c>
      <c r="F61" s="110">
        <v>62</v>
      </c>
      <c r="G61" s="110">
        <v>62</v>
      </c>
      <c r="H61" s="111">
        <v>62</v>
      </c>
      <c r="I61" s="110">
        <f>'[1]12mini'!K61</f>
        <v>61</v>
      </c>
      <c r="J61" s="112">
        <v>13</v>
      </c>
      <c r="K61" s="112">
        <v>13</v>
      </c>
      <c r="L61" s="112">
        <v>13</v>
      </c>
      <c r="M61" s="112">
        <v>0</v>
      </c>
      <c r="N61" s="112">
        <v>0</v>
      </c>
      <c r="O61" s="112">
        <v>0</v>
      </c>
      <c r="P61" s="112">
        <v>0</v>
      </c>
      <c r="Q61" s="112">
        <v>0</v>
      </c>
      <c r="R61" s="112">
        <v>0</v>
      </c>
      <c r="S61" s="96">
        <f t="shared" si="8"/>
        <v>1</v>
      </c>
      <c r="T61" s="96" t="str">
        <f t="shared" si="1"/>
        <v>ok</v>
      </c>
      <c r="U61" s="112">
        <f t="shared" si="2"/>
        <v>0</v>
      </c>
      <c r="V61" s="112">
        <v>59</v>
      </c>
      <c r="W61" s="96">
        <f t="shared" si="3"/>
        <v>3</v>
      </c>
      <c r="X61" s="96">
        <f>+I61-'[1]12mini'!K61</f>
        <v>0</v>
      </c>
      <c r="Y61" s="113"/>
      <c r="Z61" s="114">
        <f t="shared" si="4"/>
        <v>75</v>
      </c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</row>
    <row r="62" spans="1:240" ht="18" customHeight="1">
      <c r="A62" s="106">
        <v>52</v>
      </c>
      <c r="B62" s="107">
        <v>7</v>
      </c>
      <c r="C62" s="115"/>
      <c r="D62" s="106" t="s">
        <v>92</v>
      </c>
      <c r="E62" s="121" t="s">
        <v>19</v>
      </c>
      <c r="F62" s="110">
        <v>48</v>
      </c>
      <c r="G62" s="110">
        <v>48</v>
      </c>
      <c r="H62" s="111">
        <v>48</v>
      </c>
      <c r="I62" s="110">
        <f>'[1]12mini'!K62</f>
        <v>48</v>
      </c>
      <c r="J62" s="112">
        <v>7</v>
      </c>
      <c r="K62" s="112">
        <v>7</v>
      </c>
      <c r="L62" s="112">
        <v>7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2">
        <v>0</v>
      </c>
      <c r="S62" s="96">
        <f t="shared" si="8"/>
        <v>0</v>
      </c>
      <c r="T62" s="96" t="str">
        <f t="shared" si="1"/>
        <v>ok</v>
      </c>
      <c r="U62" s="112">
        <f t="shared" si="2"/>
        <v>0</v>
      </c>
      <c r="V62" s="112">
        <v>42</v>
      </c>
      <c r="W62" s="96">
        <f t="shared" si="3"/>
        <v>6</v>
      </c>
      <c r="X62" s="96">
        <f>+I62-'[1]12mini'!K62</f>
        <v>0</v>
      </c>
      <c r="Y62" s="113"/>
      <c r="Z62" s="114">
        <f t="shared" si="4"/>
        <v>55</v>
      </c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96"/>
      <c r="GT62" s="96"/>
      <c r="GU62" s="96"/>
      <c r="GV62" s="96"/>
      <c r="GW62" s="96"/>
      <c r="GX62" s="96"/>
      <c r="GY62" s="96"/>
      <c r="GZ62" s="96"/>
      <c r="HA62" s="96"/>
      <c r="HB62" s="96"/>
      <c r="HC62" s="96"/>
      <c r="HD62" s="96"/>
      <c r="HE62" s="96"/>
      <c r="HF62" s="96"/>
      <c r="HG62" s="96"/>
      <c r="HH62" s="96"/>
      <c r="HI62" s="96"/>
      <c r="HJ62" s="96"/>
      <c r="HK62" s="96"/>
      <c r="HL62" s="96"/>
      <c r="HM62" s="96"/>
      <c r="HN62" s="96"/>
      <c r="HO62" s="96"/>
      <c r="HP62" s="96"/>
      <c r="HQ62" s="96"/>
      <c r="HR62" s="96"/>
      <c r="HS62" s="96"/>
      <c r="HT62" s="96"/>
      <c r="HU62" s="96"/>
      <c r="HV62" s="96"/>
      <c r="HW62" s="96"/>
      <c r="HX62" s="96"/>
      <c r="HY62" s="96"/>
      <c r="HZ62" s="96"/>
      <c r="IA62" s="96"/>
      <c r="IB62" s="96"/>
      <c r="IC62" s="96"/>
      <c r="ID62" s="96"/>
      <c r="IE62" s="96"/>
      <c r="IF62" s="96"/>
    </row>
    <row r="63" spans="1:240" ht="18" customHeight="1">
      <c r="A63" s="106">
        <v>53</v>
      </c>
      <c r="B63" s="107">
        <v>8</v>
      </c>
      <c r="C63" s="115"/>
      <c r="D63" s="106" t="s">
        <v>93</v>
      </c>
      <c r="E63" s="121" t="s">
        <v>19</v>
      </c>
      <c r="F63" s="110">
        <v>60</v>
      </c>
      <c r="G63" s="110">
        <v>60</v>
      </c>
      <c r="H63" s="111">
        <v>60</v>
      </c>
      <c r="I63" s="110">
        <f>'[1]12mini'!K63</f>
        <v>60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12">
        <v>0</v>
      </c>
      <c r="Q63" s="112">
        <v>0</v>
      </c>
      <c r="R63" s="112">
        <v>0</v>
      </c>
      <c r="S63" s="96">
        <f t="shared" si="8"/>
        <v>0</v>
      </c>
      <c r="T63" s="96" t="str">
        <f t="shared" si="1"/>
        <v>ok</v>
      </c>
      <c r="U63" s="112">
        <f t="shared" si="2"/>
        <v>0</v>
      </c>
      <c r="V63" s="112">
        <v>56</v>
      </c>
      <c r="W63" s="96">
        <f t="shared" si="3"/>
        <v>4</v>
      </c>
      <c r="X63" s="96">
        <f>+I63-'[1]12mini'!K63</f>
        <v>0</v>
      </c>
      <c r="Y63" s="113"/>
      <c r="Z63" s="114">
        <f t="shared" si="4"/>
        <v>60</v>
      </c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  <c r="FZ63" s="96"/>
      <c r="GA63" s="96"/>
      <c r="GB63" s="96"/>
      <c r="GC63" s="96"/>
      <c r="GD63" s="96"/>
      <c r="GE63" s="96"/>
      <c r="GF63" s="96"/>
      <c r="GG63" s="96"/>
      <c r="GH63" s="96"/>
      <c r="GI63" s="96"/>
      <c r="GJ63" s="96"/>
      <c r="GK63" s="96"/>
      <c r="GL63" s="96"/>
      <c r="GM63" s="96"/>
      <c r="GN63" s="96"/>
      <c r="GO63" s="96"/>
      <c r="GP63" s="96"/>
      <c r="GQ63" s="96"/>
      <c r="GR63" s="96"/>
      <c r="GS63" s="96"/>
      <c r="GT63" s="96"/>
      <c r="GU63" s="96"/>
      <c r="GV63" s="96"/>
      <c r="GW63" s="96"/>
      <c r="GX63" s="96"/>
      <c r="GY63" s="96"/>
      <c r="GZ63" s="96"/>
      <c r="HA63" s="96"/>
      <c r="HB63" s="96"/>
      <c r="HC63" s="96"/>
      <c r="HD63" s="96"/>
      <c r="HE63" s="96"/>
      <c r="HF63" s="96"/>
      <c r="HG63" s="96"/>
      <c r="HH63" s="96"/>
      <c r="HI63" s="96"/>
      <c r="HJ63" s="96"/>
      <c r="HK63" s="96"/>
      <c r="HL63" s="96"/>
      <c r="HM63" s="96"/>
      <c r="HN63" s="96"/>
      <c r="HO63" s="96"/>
      <c r="HP63" s="96"/>
      <c r="HQ63" s="96"/>
      <c r="HR63" s="96"/>
      <c r="HS63" s="96"/>
      <c r="HT63" s="96"/>
      <c r="HU63" s="96"/>
      <c r="HV63" s="96"/>
      <c r="HW63" s="96"/>
      <c r="HX63" s="96"/>
      <c r="HY63" s="96"/>
      <c r="HZ63" s="96"/>
      <c r="IA63" s="96"/>
      <c r="IB63" s="96"/>
      <c r="IC63" s="96"/>
      <c r="ID63" s="96"/>
      <c r="IE63" s="96"/>
      <c r="IF63" s="96"/>
    </row>
    <row r="64" spans="1:240" ht="18" customHeight="1">
      <c r="A64" s="106">
        <v>54</v>
      </c>
      <c r="B64" s="107">
        <v>9</v>
      </c>
      <c r="C64" s="127"/>
      <c r="D64" s="106" t="s">
        <v>95</v>
      </c>
      <c r="E64" s="121" t="s">
        <v>68</v>
      </c>
      <c r="F64" s="110">
        <v>5</v>
      </c>
      <c r="G64" s="110">
        <v>5</v>
      </c>
      <c r="H64" s="111">
        <v>5</v>
      </c>
      <c r="I64" s="110">
        <f>'[1]12mini'!K64</f>
        <v>5</v>
      </c>
      <c r="J64" s="112">
        <v>0</v>
      </c>
      <c r="K64" s="112">
        <v>0</v>
      </c>
      <c r="L64" s="112">
        <v>0</v>
      </c>
      <c r="M64" s="112">
        <v>0</v>
      </c>
      <c r="N64" s="112">
        <v>0</v>
      </c>
      <c r="O64" s="112">
        <v>0</v>
      </c>
      <c r="P64" s="112">
        <v>0</v>
      </c>
      <c r="Q64" s="112">
        <v>0</v>
      </c>
      <c r="R64" s="112">
        <v>0</v>
      </c>
      <c r="S64" s="96">
        <f t="shared" si="8"/>
        <v>0</v>
      </c>
      <c r="T64" s="96" t="str">
        <f t="shared" si="1"/>
        <v>ok</v>
      </c>
      <c r="U64" s="112">
        <f t="shared" si="2"/>
        <v>0</v>
      </c>
      <c r="V64" s="112">
        <v>3</v>
      </c>
      <c r="W64" s="96">
        <f t="shared" si="3"/>
        <v>2</v>
      </c>
      <c r="X64" s="96">
        <f>+I64-'[1]12mini'!K64</f>
        <v>0</v>
      </c>
      <c r="Y64" s="113"/>
      <c r="Z64" s="114">
        <f t="shared" si="4"/>
        <v>5</v>
      </c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  <c r="FZ64" s="96"/>
      <c r="GA64" s="96"/>
      <c r="GB64" s="96"/>
      <c r="GC64" s="96"/>
      <c r="GD64" s="96"/>
      <c r="GE64" s="96"/>
      <c r="GF64" s="96"/>
      <c r="GG64" s="96"/>
      <c r="GH64" s="96"/>
      <c r="GI64" s="96"/>
      <c r="GJ64" s="96"/>
      <c r="GK64" s="96"/>
      <c r="GL64" s="96"/>
      <c r="GM64" s="96"/>
      <c r="GN64" s="96"/>
      <c r="GO64" s="96"/>
      <c r="GP64" s="96"/>
      <c r="GQ64" s="96"/>
      <c r="GR64" s="96"/>
      <c r="GS64" s="96"/>
      <c r="GT64" s="96"/>
      <c r="GU64" s="96"/>
      <c r="GV64" s="96"/>
      <c r="GW64" s="96"/>
      <c r="GX64" s="96"/>
      <c r="GY64" s="96"/>
      <c r="GZ64" s="96"/>
      <c r="HA64" s="96"/>
      <c r="HB64" s="96"/>
      <c r="HC64" s="96"/>
      <c r="HD64" s="96"/>
      <c r="HE64" s="96"/>
      <c r="HF64" s="96"/>
      <c r="HG64" s="96"/>
      <c r="HH64" s="96"/>
      <c r="HI64" s="96"/>
      <c r="HJ64" s="96"/>
      <c r="HK64" s="96"/>
      <c r="HL64" s="96"/>
      <c r="HM64" s="96"/>
      <c r="HN64" s="96"/>
      <c r="HO64" s="96"/>
      <c r="HP64" s="96"/>
      <c r="HQ64" s="96"/>
      <c r="HR64" s="96"/>
      <c r="HS64" s="96"/>
      <c r="HT64" s="96"/>
      <c r="HU64" s="96"/>
      <c r="HV64" s="96"/>
      <c r="HW64" s="96"/>
      <c r="HX64" s="96"/>
      <c r="HY64" s="96"/>
      <c r="HZ64" s="96"/>
      <c r="IA64" s="96"/>
      <c r="IB64" s="96"/>
      <c r="IC64" s="96"/>
      <c r="ID64" s="96"/>
      <c r="IE64" s="96"/>
      <c r="IF64" s="96"/>
    </row>
    <row r="65" spans="1:240" ht="18" customHeight="1">
      <c r="A65" s="106"/>
      <c r="B65" s="107"/>
      <c r="C65" s="135"/>
      <c r="D65" s="136" t="s">
        <v>128</v>
      </c>
      <c r="E65" s="121"/>
      <c r="F65" s="132">
        <f aca="true" t="shared" si="12" ref="F65:L65">SUM(F56:F64)</f>
        <v>384</v>
      </c>
      <c r="G65" s="132">
        <f t="shared" si="12"/>
        <v>384</v>
      </c>
      <c r="H65" s="132">
        <f t="shared" si="12"/>
        <v>384</v>
      </c>
      <c r="I65" s="132">
        <f t="shared" si="12"/>
        <v>382</v>
      </c>
      <c r="J65" s="123">
        <f t="shared" si="12"/>
        <v>56</v>
      </c>
      <c r="K65" s="123">
        <f t="shared" si="12"/>
        <v>56</v>
      </c>
      <c r="L65" s="123">
        <f t="shared" si="12"/>
        <v>56</v>
      </c>
      <c r="M65" s="123">
        <v>0</v>
      </c>
      <c r="N65" s="123">
        <f>SUM(N56:N64)</f>
        <v>0</v>
      </c>
      <c r="O65" s="123">
        <f>SUM(O56:O64)</f>
        <v>0</v>
      </c>
      <c r="P65" s="123">
        <f>SUM(P56:P64)</f>
        <v>0</v>
      </c>
      <c r="Q65" s="123">
        <f>SUM(Q56:Q64)</f>
        <v>0</v>
      </c>
      <c r="R65" s="123">
        <f>SUM(R56:R64)</f>
        <v>0</v>
      </c>
      <c r="S65" s="96">
        <f t="shared" si="8"/>
        <v>2</v>
      </c>
      <c r="T65" s="96" t="str">
        <f t="shared" si="1"/>
        <v>ok</v>
      </c>
      <c r="U65" s="112">
        <f t="shared" si="2"/>
        <v>0</v>
      </c>
      <c r="V65" s="123">
        <f>SUM(V56:V64)</f>
        <v>357</v>
      </c>
      <c r="W65" s="96">
        <f t="shared" si="3"/>
        <v>27</v>
      </c>
      <c r="X65" s="96">
        <f>+I65-'[1]12mini'!K65</f>
        <v>0</v>
      </c>
      <c r="Y65" s="113"/>
      <c r="Z65" s="114">
        <f t="shared" si="4"/>
        <v>440</v>
      </c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96"/>
      <c r="GT65" s="96"/>
      <c r="GU65" s="96"/>
      <c r="GV65" s="96"/>
      <c r="GW65" s="96"/>
      <c r="GX65" s="96"/>
      <c r="GY65" s="96"/>
      <c r="GZ65" s="96"/>
      <c r="HA65" s="96"/>
      <c r="HB65" s="96"/>
      <c r="HC65" s="96"/>
      <c r="HD65" s="96"/>
      <c r="HE65" s="96"/>
      <c r="HF65" s="96"/>
      <c r="HG65" s="96"/>
      <c r="HH65" s="96"/>
      <c r="HI65" s="96"/>
      <c r="HJ65" s="96"/>
      <c r="HK65" s="96"/>
      <c r="HL65" s="96"/>
      <c r="HM65" s="96"/>
      <c r="HN65" s="96"/>
      <c r="HO65" s="96"/>
      <c r="HP65" s="96"/>
      <c r="HQ65" s="96"/>
      <c r="HR65" s="96"/>
      <c r="HS65" s="96"/>
      <c r="HT65" s="96"/>
      <c r="HU65" s="96"/>
      <c r="HV65" s="96"/>
      <c r="HW65" s="96"/>
      <c r="HX65" s="96"/>
      <c r="HY65" s="96"/>
      <c r="HZ65" s="96"/>
      <c r="IA65" s="96"/>
      <c r="IB65" s="96"/>
      <c r="IC65" s="96"/>
      <c r="ID65" s="96"/>
      <c r="IE65" s="96"/>
      <c r="IF65" s="96"/>
    </row>
    <row r="66" spans="1:240" ht="18" customHeight="1">
      <c r="A66" s="106">
        <v>55</v>
      </c>
      <c r="B66" s="107">
        <v>1</v>
      </c>
      <c r="C66" s="108" t="s">
        <v>283</v>
      </c>
      <c r="D66" s="158" t="s">
        <v>283</v>
      </c>
      <c r="E66" s="121" t="s">
        <v>19</v>
      </c>
      <c r="F66" s="110">
        <v>38</v>
      </c>
      <c r="G66" s="159">
        <v>38</v>
      </c>
      <c r="H66" s="159">
        <v>38</v>
      </c>
      <c r="I66" s="110">
        <f>'[1]12mini'!K66</f>
        <v>37</v>
      </c>
      <c r="J66" s="112">
        <v>4</v>
      </c>
      <c r="K66" s="160">
        <v>4</v>
      </c>
      <c r="L66" s="159">
        <v>4</v>
      </c>
      <c r="M66" s="112">
        <v>0</v>
      </c>
      <c r="N66" s="112">
        <v>0</v>
      </c>
      <c r="O66" s="112">
        <v>0</v>
      </c>
      <c r="P66" s="112">
        <v>0</v>
      </c>
      <c r="Q66" s="112">
        <v>0</v>
      </c>
      <c r="R66" s="112">
        <v>0</v>
      </c>
      <c r="S66" s="96">
        <f t="shared" si="8"/>
        <v>1</v>
      </c>
      <c r="T66" s="96" t="str">
        <f t="shared" si="1"/>
        <v>ok</v>
      </c>
      <c r="U66" s="112">
        <f t="shared" si="2"/>
        <v>0</v>
      </c>
      <c r="V66" s="112">
        <v>33</v>
      </c>
      <c r="W66" s="96">
        <f t="shared" si="3"/>
        <v>5</v>
      </c>
      <c r="X66" s="96">
        <f>+I66-'[1]12mini'!K66</f>
        <v>0</v>
      </c>
      <c r="Y66" s="113"/>
      <c r="Z66" s="114">
        <f t="shared" si="4"/>
        <v>42</v>
      </c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96"/>
      <c r="GJ66" s="96"/>
      <c r="GK66" s="96"/>
      <c r="GL66" s="96"/>
      <c r="GM66" s="96"/>
      <c r="GN66" s="96"/>
      <c r="GO66" s="96"/>
      <c r="GP66" s="96"/>
      <c r="GQ66" s="96"/>
      <c r="GR66" s="96"/>
      <c r="GS66" s="96"/>
      <c r="GT66" s="96"/>
      <c r="GU66" s="96"/>
      <c r="GV66" s="96"/>
      <c r="GW66" s="96"/>
      <c r="GX66" s="96"/>
      <c r="GY66" s="96"/>
      <c r="GZ66" s="96"/>
      <c r="HA66" s="96"/>
      <c r="HB66" s="96"/>
      <c r="HC66" s="96"/>
      <c r="HD66" s="96"/>
      <c r="HE66" s="96"/>
      <c r="HF66" s="96"/>
      <c r="HG66" s="96"/>
      <c r="HH66" s="96"/>
      <c r="HI66" s="96"/>
      <c r="HJ66" s="96"/>
      <c r="HK66" s="96"/>
      <c r="HL66" s="96"/>
      <c r="HM66" s="96"/>
      <c r="HN66" s="96"/>
      <c r="HO66" s="96"/>
      <c r="HP66" s="96"/>
      <c r="HQ66" s="96"/>
      <c r="HR66" s="96"/>
      <c r="HS66" s="96"/>
      <c r="HT66" s="96"/>
      <c r="HU66" s="96"/>
      <c r="HV66" s="96"/>
      <c r="HW66" s="96"/>
      <c r="HX66" s="96"/>
      <c r="HY66" s="96"/>
      <c r="HZ66" s="96"/>
      <c r="IA66" s="96"/>
      <c r="IB66" s="96"/>
      <c r="IC66" s="96"/>
      <c r="ID66" s="96"/>
      <c r="IE66" s="96"/>
      <c r="IF66" s="96"/>
    </row>
    <row r="67" spans="1:240" ht="18" customHeight="1">
      <c r="A67" s="106">
        <v>56</v>
      </c>
      <c r="B67" s="107">
        <v>2</v>
      </c>
      <c r="C67" s="115"/>
      <c r="D67" s="158" t="s">
        <v>98</v>
      </c>
      <c r="E67" s="121" t="s">
        <v>19</v>
      </c>
      <c r="F67" s="110">
        <v>32</v>
      </c>
      <c r="G67" s="159">
        <v>32</v>
      </c>
      <c r="H67" s="159">
        <v>32</v>
      </c>
      <c r="I67" s="110">
        <f>'[1]12mini'!K67</f>
        <v>32</v>
      </c>
      <c r="J67" s="112">
        <v>2</v>
      </c>
      <c r="K67" s="159">
        <v>2</v>
      </c>
      <c r="L67" s="159">
        <v>2</v>
      </c>
      <c r="M67" s="112">
        <v>0</v>
      </c>
      <c r="N67" s="112">
        <v>0</v>
      </c>
      <c r="O67" s="112">
        <v>0</v>
      </c>
      <c r="P67" s="112">
        <v>0</v>
      </c>
      <c r="Q67" s="112">
        <v>0</v>
      </c>
      <c r="R67" s="112">
        <v>0</v>
      </c>
      <c r="S67" s="96">
        <f t="shared" si="8"/>
        <v>0</v>
      </c>
      <c r="T67" s="96" t="str">
        <f t="shared" si="1"/>
        <v>ok</v>
      </c>
      <c r="U67" s="112">
        <f t="shared" si="2"/>
        <v>0</v>
      </c>
      <c r="V67" s="112">
        <v>24</v>
      </c>
      <c r="W67" s="96">
        <f t="shared" si="3"/>
        <v>8</v>
      </c>
      <c r="X67" s="96">
        <f>+I67-'[1]12mini'!K67</f>
        <v>0</v>
      </c>
      <c r="Y67" s="113"/>
      <c r="Z67" s="114">
        <f t="shared" si="4"/>
        <v>34</v>
      </c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  <c r="FZ67" s="96"/>
      <c r="GA67" s="96"/>
      <c r="GB67" s="96"/>
      <c r="GC67" s="96"/>
      <c r="GD67" s="96"/>
      <c r="GE67" s="96"/>
      <c r="GF67" s="96"/>
      <c r="GG67" s="96"/>
      <c r="GH67" s="96"/>
      <c r="GI67" s="96"/>
      <c r="GJ67" s="96"/>
      <c r="GK67" s="96"/>
      <c r="GL67" s="96"/>
      <c r="GM67" s="96"/>
      <c r="GN67" s="96"/>
      <c r="GO67" s="96"/>
      <c r="GP67" s="96"/>
      <c r="GQ67" s="96"/>
      <c r="GR67" s="96"/>
      <c r="GS67" s="96"/>
      <c r="GT67" s="96"/>
      <c r="GU67" s="96"/>
      <c r="GV67" s="96"/>
      <c r="GW67" s="96"/>
      <c r="GX67" s="96"/>
      <c r="GY67" s="96"/>
      <c r="GZ67" s="96"/>
      <c r="HA67" s="96"/>
      <c r="HB67" s="96"/>
      <c r="HC67" s="96"/>
      <c r="HD67" s="96"/>
      <c r="HE67" s="96"/>
      <c r="HF67" s="96"/>
      <c r="HG67" s="96"/>
      <c r="HH67" s="96"/>
      <c r="HI67" s="96"/>
      <c r="HJ67" s="96"/>
      <c r="HK67" s="96"/>
      <c r="HL67" s="96"/>
      <c r="HM67" s="96"/>
      <c r="HN67" s="96"/>
      <c r="HO67" s="96"/>
      <c r="HP67" s="96"/>
      <c r="HQ67" s="96"/>
      <c r="HR67" s="96"/>
      <c r="HS67" s="96"/>
      <c r="HT67" s="96"/>
      <c r="HU67" s="96"/>
      <c r="HV67" s="96"/>
      <c r="HW67" s="96"/>
      <c r="HX67" s="96"/>
      <c r="HY67" s="96"/>
      <c r="HZ67" s="96"/>
      <c r="IA67" s="96"/>
      <c r="IB67" s="96"/>
      <c r="IC67" s="96"/>
      <c r="ID67" s="96"/>
      <c r="IE67" s="96"/>
      <c r="IF67" s="96"/>
    </row>
    <row r="68" spans="1:240" ht="18" customHeight="1">
      <c r="A68" s="106">
        <v>57</v>
      </c>
      <c r="B68" s="107">
        <v>3</v>
      </c>
      <c r="C68" s="115"/>
      <c r="D68" s="158" t="s">
        <v>100</v>
      </c>
      <c r="E68" s="121" t="s">
        <v>19</v>
      </c>
      <c r="F68" s="110">
        <v>44</v>
      </c>
      <c r="G68" s="159">
        <v>44</v>
      </c>
      <c r="H68" s="159">
        <v>44</v>
      </c>
      <c r="I68" s="110">
        <f>'[1]12mini'!K68</f>
        <v>42</v>
      </c>
      <c r="J68" s="112">
        <v>4</v>
      </c>
      <c r="K68" s="159">
        <v>4</v>
      </c>
      <c r="L68" s="159">
        <v>4</v>
      </c>
      <c r="M68" s="112">
        <v>0</v>
      </c>
      <c r="N68" s="112">
        <v>0</v>
      </c>
      <c r="O68" s="112">
        <v>0</v>
      </c>
      <c r="P68" s="112">
        <v>0</v>
      </c>
      <c r="Q68" s="112">
        <v>0</v>
      </c>
      <c r="R68" s="112">
        <v>0</v>
      </c>
      <c r="S68" s="96">
        <f t="shared" si="8"/>
        <v>2</v>
      </c>
      <c r="T68" s="96" t="str">
        <f t="shared" si="1"/>
        <v>ok</v>
      </c>
      <c r="U68" s="112">
        <f t="shared" si="2"/>
        <v>0</v>
      </c>
      <c r="V68" s="112">
        <v>39</v>
      </c>
      <c r="W68" s="96">
        <f t="shared" si="3"/>
        <v>5</v>
      </c>
      <c r="X68" s="96">
        <f>+I68-'[1]12mini'!K68</f>
        <v>0</v>
      </c>
      <c r="Y68" s="113"/>
      <c r="Z68" s="114">
        <f t="shared" si="4"/>
        <v>48</v>
      </c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</row>
    <row r="69" spans="1:240" ht="18" customHeight="1">
      <c r="A69" s="106">
        <v>58</v>
      </c>
      <c r="B69" s="107">
        <v>4</v>
      </c>
      <c r="C69" s="115"/>
      <c r="D69" s="158" t="s">
        <v>101</v>
      </c>
      <c r="E69" s="121" t="s">
        <v>19</v>
      </c>
      <c r="F69" s="110">
        <v>26</v>
      </c>
      <c r="G69" s="159">
        <v>26</v>
      </c>
      <c r="H69" s="159">
        <v>26</v>
      </c>
      <c r="I69" s="110">
        <f>'[1]12mini'!K69</f>
        <v>26</v>
      </c>
      <c r="J69" s="112">
        <v>6</v>
      </c>
      <c r="K69" s="159">
        <v>6</v>
      </c>
      <c r="L69" s="159">
        <v>6</v>
      </c>
      <c r="M69" s="112">
        <v>0</v>
      </c>
      <c r="N69" s="112">
        <v>0</v>
      </c>
      <c r="O69" s="112">
        <v>0</v>
      </c>
      <c r="P69" s="112">
        <v>0</v>
      </c>
      <c r="Q69" s="112">
        <v>0</v>
      </c>
      <c r="R69" s="112">
        <v>0</v>
      </c>
      <c r="S69" s="96">
        <f t="shared" si="8"/>
        <v>0</v>
      </c>
      <c r="T69" s="96" t="str">
        <f t="shared" si="1"/>
        <v>ok</v>
      </c>
      <c r="U69" s="112">
        <f t="shared" si="2"/>
        <v>0</v>
      </c>
      <c r="V69" s="112">
        <v>25</v>
      </c>
      <c r="W69" s="96">
        <f t="shared" si="3"/>
        <v>1</v>
      </c>
      <c r="X69" s="96">
        <f>+I69-'[1]12mini'!K69</f>
        <v>0</v>
      </c>
      <c r="Y69" s="113"/>
      <c r="Z69" s="114">
        <f t="shared" si="4"/>
        <v>32</v>
      </c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96"/>
      <c r="FU69" s="96"/>
      <c r="FV69" s="96"/>
      <c r="FW69" s="96"/>
      <c r="FX69" s="96"/>
      <c r="FY69" s="96"/>
      <c r="FZ69" s="96"/>
      <c r="GA69" s="96"/>
      <c r="GB69" s="96"/>
      <c r="GC69" s="96"/>
      <c r="GD69" s="96"/>
      <c r="GE69" s="96"/>
      <c r="GF69" s="96"/>
      <c r="GG69" s="96"/>
      <c r="GH69" s="96"/>
      <c r="GI69" s="96"/>
      <c r="GJ69" s="96"/>
      <c r="GK69" s="96"/>
      <c r="GL69" s="96"/>
      <c r="GM69" s="96"/>
      <c r="GN69" s="96"/>
      <c r="GO69" s="96"/>
      <c r="GP69" s="96"/>
      <c r="GQ69" s="96"/>
      <c r="GR69" s="96"/>
      <c r="GS69" s="96"/>
      <c r="GT69" s="96"/>
      <c r="GU69" s="96"/>
      <c r="GV69" s="96"/>
      <c r="GW69" s="96"/>
      <c r="GX69" s="96"/>
      <c r="GY69" s="96"/>
      <c r="GZ69" s="96"/>
      <c r="HA69" s="96"/>
      <c r="HB69" s="96"/>
      <c r="HC69" s="96"/>
      <c r="HD69" s="96"/>
      <c r="HE69" s="96"/>
      <c r="HF69" s="96"/>
      <c r="HG69" s="96"/>
      <c r="HH69" s="96"/>
      <c r="HI69" s="96"/>
      <c r="HJ69" s="96"/>
      <c r="HK69" s="96"/>
      <c r="HL69" s="96"/>
      <c r="HM69" s="96"/>
      <c r="HN69" s="96"/>
      <c r="HO69" s="96"/>
      <c r="HP69" s="96"/>
      <c r="HQ69" s="96"/>
      <c r="HR69" s="96"/>
      <c r="HS69" s="96"/>
      <c r="HT69" s="96"/>
      <c r="HU69" s="96"/>
      <c r="HV69" s="96"/>
      <c r="HW69" s="96"/>
      <c r="HX69" s="96"/>
      <c r="HY69" s="96"/>
      <c r="HZ69" s="96"/>
      <c r="IA69" s="96"/>
      <c r="IB69" s="96"/>
      <c r="IC69" s="96"/>
      <c r="ID69" s="96"/>
      <c r="IE69" s="96"/>
      <c r="IF69" s="96"/>
    </row>
    <row r="70" spans="1:240" ht="18" customHeight="1">
      <c r="A70" s="106">
        <v>59</v>
      </c>
      <c r="B70" s="107">
        <v>5</v>
      </c>
      <c r="C70" s="115"/>
      <c r="D70" s="158" t="s">
        <v>103</v>
      </c>
      <c r="E70" s="121" t="s">
        <v>19</v>
      </c>
      <c r="F70" s="110">
        <v>17</v>
      </c>
      <c r="G70" s="159">
        <v>17</v>
      </c>
      <c r="H70" s="159">
        <v>17</v>
      </c>
      <c r="I70" s="110">
        <f>'[1]12mini'!K70</f>
        <v>16</v>
      </c>
      <c r="J70" s="112">
        <v>0</v>
      </c>
      <c r="K70" s="159">
        <v>0</v>
      </c>
      <c r="L70" s="159">
        <v>0</v>
      </c>
      <c r="M70" s="112">
        <v>0</v>
      </c>
      <c r="N70" s="112">
        <v>0</v>
      </c>
      <c r="O70" s="112">
        <v>0</v>
      </c>
      <c r="P70" s="112">
        <v>0</v>
      </c>
      <c r="Q70" s="112">
        <v>0</v>
      </c>
      <c r="R70" s="112">
        <v>0</v>
      </c>
      <c r="S70" s="96">
        <f t="shared" si="8"/>
        <v>1</v>
      </c>
      <c r="T70" s="96" t="str">
        <f t="shared" si="1"/>
        <v>ok</v>
      </c>
      <c r="U70" s="112">
        <f t="shared" si="2"/>
        <v>0</v>
      </c>
      <c r="V70" s="112">
        <v>4</v>
      </c>
      <c r="W70" s="96">
        <f t="shared" si="3"/>
        <v>13</v>
      </c>
      <c r="X70" s="96">
        <f>+I70-'[1]12mini'!K70</f>
        <v>0</v>
      </c>
      <c r="Y70" s="113"/>
      <c r="Z70" s="114">
        <f t="shared" si="4"/>
        <v>17</v>
      </c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  <c r="FZ70" s="96"/>
      <c r="GA70" s="96"/>
      <c r="GB70" s="96"/>
      <c r="GC70" s="96"/>
      <c r="GD70" s="96"/>
      <c r="GE70" s="96"/>
      <c r="GF70" s="96"/>
      <c r="GG70" s="96"/>
      <c r="GH70" s="96"/>
      <c r="GI70" s="96"/>
      <c r="GJ70" s="96"/>
      <c r="GK70" s="96"/>
      <c r="GL70" s="96"/>
      <c r="GM70" s="96"/>
      <c r="GN70" s="96"/>
      <c r="GO70" s="96"/>
      <c r="GP70" s="96"/>
      <c r="GQ70" s="96"/>
      <c r="GR70" s="96"/>
      <c r="GS70" s="96"/>
      <c r="GT70" s="96"/>
      <c r="GU70" s="96"/>
      <c r="GV70" s="96"/>
      <c r="GW70" s="96"/>
      <c r="GX70" s="96"/>
      <c r="GY70" s="96"/>
      <c r="GZ70" s="96"/>
      <c r="HA70" s="96"/>
      <c r="HB70" s="96"/>
      <c r="HC70" s="96"/>
      <c r="HD70" s="96"/>
      <c r="HE70" s="96"/>
      <c r="HF70" s="96"/>
      <c r="HG70" s="96"/>
      <c r="HH70" s="96"/>
      <c r="HI70" s="96"/>
      <c r="HJ70" s="96"/>
      <c r="HK70" s="96"/>
      <c r="HL70" s="96"/>
      <c r="HM70" s="96"/>
      <c r="HN70" s="96"/>
      <c r="HO70" s="96"/>
      <c r="HP70" s="96"/>
      <c r="HQ70" s="96"/>
      <c r="HR70" s="96"/>
      <c r="HS70" s="96"/>
      <c r="HT70" s="96"/>
      <c r="HU70" s="96"/>
      <c r="HV70" s="96"/>
      <c r="HW70" s="96"/>
      <c r="HX70" s="96"/>
      <c r="HY70" s="96"/>
      <c r="HZ70" s="96"/>
      <c r="IA70" s="96"/>
      <c r="IB70" s="96"/>
      <c r="IC70" s="96"/>
      <c r="ID70" s="96"/>
      <c r="IE70" s="96"/>
      <c r="IF70" s="96"/>
    </row>
    <row r="71" spans="1:240" ht="18" customHeight="1">
      <c r="A71" s="106">
        <v>60</v>
      </c>
      <c r="B71" s="107">
        <v>6</v>
      </c>
      <c r="C71" s="115"/>
      <c r="D71" s="158" t="s">
        <v>284</v>
      </c>
      <c r="E71" s="121" t="s">
        <v>19</v>
      </c>
      <c r="F71" s="110">
        <v>52</v>
      </c>
      <c r="G71" s="159">
        <v>52</v>
      </c>
      <c r="H71" s="159">
        <v>52</v>
      </c>
      <c r="I71" s="110">
        <f>'[1]12mini'!K71</f>
        <v>51</v>
      </c>
      <c r="J71" s="112">
        <v>1</v>
      </c>
      <c r="K71" s="159">
        <v>1</v>
      </c>
      <c r="L71" s="159">
        <v>1</v>
      </c>
      <c r="M71" s="112">
        <v>0</v>
      </c>
      <c r="N71" s="112">
        <v>0</v>
      </c>
      <c r="O71" s="112">
        <v>0</v>
      </c>
      <c r="P71" s="112">
        <v>0</v>
      </c>
      <c r="Q71" s="112">
        <v>0</v>
      </c>
      <c r="R71" s="112">
        <v>0</v>
      </c>
      <c r="S71" s="96">
        <f t="shared" si="8"/>
        <v>1</v>
      </c>
      <c r="T71" s="96" t="str">
        <f t="shared" si="1"/>
        <v>ok</v>
      </c>
      <c r="U71" s="112">
        <f t="shared" si="2"/>
        <v>0</v>
      </c>
      <c r="V71" s="112">
        <v>48</v>
      </c>
      <c r="W71" s="96">
        <f t="shared" si="3"/>
        <v>4</v>
      </c>
      <c r="X71" s="96">
        <f>+I71-'[1]12mini'!K71</f>
        <v>0</v>
      </c>
      <c r="Y71" s="113"/>
      <c r="Z71" s="114">
        <f t="shared" si="4"/>
        <v>53</v>
      </c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  <c r="FZ71" s="96"/>
      <c r="GA71" s="96"/>
      <c r="GB71" s="96"/>
      <c r="GC71" s="96"/>
      <c r="GD71" s="96"/>
      <c r="GE71" s="96"/>
      <c r="GF71" s="96"/>
      <c r="GG71" s="96"/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96"/>
      <c r="GT71" s="96"/>
      <c r="GU71" s="96"/>
      <c r="GV71" s="96"/>
      <c r="GW71" s="96"/>
      <c r="GX71" s="96"/>
      <c r="GY71" s="96"/>
      <c r="GZ71" s="96"/>
      <c r="HA71" s="96"/>
      <c r="HB71" s="96"/>
      <c r="HC71" s="96"/>
      <c r="HD71" s="96"/>
      <c r="HE71" s="96"/>
      <c r="HF71" s="96"/>
      <c r="HG71" s="96"/>
      <c r="HH71" s="96"/>
      <c r="HI71" s="96"/>
      <c r="HJ71" s="96"/>
      <c r="HK71" s="96"/>
      <c r="HL71" s="96"/>
      <c r="HM71" s="96"/>
      <c r="HN71" s="96"/>
      <c r="HO71" s="96"/>
      <c r="HP71" s="96"/>
      <c r="HQ71" s="96"/>
      <c r="HR71" s="96"/>
      <c r="HS71" s="96"/>
      <c r="HT71" s="96"/>
      <c r="HU71" s="96"/>
      <c r="HV71" s="96"/>
      <c r="HW71" s="96"/>
      <c r="HX71" s="96"/>
      <c r="HY71" s="96"/>
      <c r="HZ71" s="96"/>
      <c r="IA71" s="96"/>
      <c r="IB71" s="96"/>
      <c r="IC71" s="96"/>
      <c r="ID71" s="96"/>
      <c r="IE71" s="96"/>
      <c r="IF71" s="96"/>
    </row>
    <row r="72" spans="1:240" ht="18" customHeight="1">
      <c r="A72" s="106">
        <v>61</v>
      </c>
      <c r="B72" s="107">
        <v>7</v>
      </c>
      <c r="C72" s="115"/>
      <c r="D72" s="158" t="s">
        <v>229</v>
      </c>
      <c r="E72" s="121" t="s">
        <v>19</v>
      </c>
      <c r="F72" s="110">
        <v>58</v>
      </c>
      <c r="G72" s="159">
        <v>58</v>
      </c>
      <c r="H72" s="159">
        <v>58</v>
      </c>
      <c r="I72" s="110">
        <f>'[1]12mini'!K72</f>
        <v>57</v>
      </c>
      <c r="J72" s="112">
        <v>3</v>
      </c>
      <c r="K72" s="159">
        <v>3</v>
      </c>
      <c r="L72" s="159">
        <v>3</v>
      </c>
      <c r="M72" s="112">
        <v>0</v>
      </c>
      <c r="N72" s="112">
        <v>0</v>
      </c>
      <c r="O72" s="112">
        <v>0</v>
      </c>
      <c r="P72" s="112">
        <v>0</v>
      </c>
      <c r="Q72" s="112">
        <v>0</v>
      </c>
      <c r="R72" s="112">
        <v>0</v>
      </c>
      <c r="S72" s="96">
        <f t="shared" si="8"/>
        <v>1</v>
      </c>
      <c r="T72" s="96" t="str">
        <f t="shared" si="1"/>
        <v>ok</v>
      </c>
      <c r="U72" s="112">
        <f t="shared" si="2"/>
        <v>0</v>
      </c>
      <c r="V72" s="112">
        <v>56</v>
      </c>
      <c r="W72" s="96">
        <f t="shared" si="3"/>
        <v>2</v>
      </c>
      <c r="X72" s="96">
        <f>+I72-'[1]12mini'!K72</f>
        <v>0</v>
      </c>
      <c r="Y72" s="113"/>
      <c r="Z72" s="114">
        <f t="shared" si="4"/>
        <v>61</v>
      </c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96"/>
      <c r="GB72" s="96"/>
      <c r="GC72" s="96"/>
      <c r="GD72" s="96"/>
      <c r="GE72" s="96"/>
      <c r="GF72" s="96"/>
      <c r="GG72" s="96"/>
      <c r="GH72" s="96"/>
      <c r="GI72" s="96"/>
      <c r="GJ72" s="96"/>
      <c r="GK72" s="96"/>
      <c r="GL72" s="96"/>
      <c r="GM72" s="96"/>
      <c r="GN72" s="96"/>
      <c r="GO72" s="96"/>
      <c r="GP72" s="96"/>
      <c r="GQ72" s="96"/>
      <c r="GR72" s="96"/>
      <c r="GS72" s="96"/>
      <c r="GT72" s="96"/>
      <c r="GU72" s="96"/>
      <c r="GV72" s="96"/>
      <c r="GW72" s="96"/>
      <c r="GX72" s="96"/>
      <c r="GY72" s="96"/>
      <c r="GZ72" s="96"/>
      <c r="HA72" s="96"/>
      <c r="HB72" s="96"/>
      <c r="HC72" s="96"/>
      <c r="HD72" s="96"/>
      <c r="HE72" s="96"/>
      <c r="HF72" s="96"/>
      <c r="HG72" s="96"/>
      <c r="HH72" s="96"/>
      <c r="HI72" s="96"/>
      <c r="HJ72" s="96"/>
      <c r="HK72" s="96"/>
      <c r="HL72" s="96"/>
      <c r="HM72" s="96"/>
      <c r="HN72" s="96"/>
      <c r="HO72" s="96"/>
      <c r="HP72" s="96"/>
      <c r="HQ72" s="96"/>
      <c r="HR72" s="96"/>
      <c r="HS72" s="96"/>
      <c r="HT72" s="96"/>
      <c r="HU72" s="96"/>
      <c r="HV72" s="96"/>
      <c r="HW72" s="96"/>
      <c r="HX72" s="96"/>
      <c r="HY72" s="96"/>
      <c r="HZ72" s="96"/>
      <c r="IA72" s="96"/>
      <c r="IB72" s="96"/>
      <c r="IC72" s="96"/>
      <c r="ID72" s="96"/>
      <c r="IE72" s="96"/>
      <c r="IF72" s="96"/>
    </row>
    <row r="73" spans="1:240" ht="18" customHeight="1">
      <c r="A73" s="106">
        <v>62</v>
      </c>
      <c r="B73" s="107">
        <v>8</v>
      </c>
      <c r="C73" s="115"/>
      <c r="D73" s="158" t="s">
        <v>108</v>
      </c>
      <c r="E73" s="121" t="s">
        <v>19</v>
      </c>
      <c r="F73" s="110">
        <v>67</v>
      </c>
      <c r="G73" s="159">
        <v>67</v>
      </c>
      <c r="H73" s="159">
        <v>67</v>
      </c>
      <c r="I73" s="110">
        <f>'[1]12mini'!K73</f>
        <v>65</v>
      </c>
      <c r="J73" s="112">
        <v>2</v>
      </c>
      <c r="K73" s="159">
        <v>2</v>
      </c>
      <c r="L73" s="159">
        <v>2</v>
      </c>
      <c r="M73" s="112">
        <v>0</v>
      </c>
      <c r="N73" s="112">
        <v>0</v>
      </c>
      <c r="O73" s="112">
        <v>0</v>
      </c>
      <c r="P73" s="112">
        <v>0</v>
      </c>
      <c r="Q73" s="112">
        <v>0</v>
      </c>
      <c r="R73" s="112">
        <v>0</v>
      </c>
      <c r="S73" s="96">
        <f t="shared" si="8"/>
        <v>2</v>
      </c>
      <c r="T73" s="96" t="str">
        <f t="shared" si="1"/>
        <v>ok</v>
      </c>
      <c r="U73" s="112">
        <f t="shared" si="2"/>
        <v>0</v>
      </c>
      <c r="V73" s="112">
        <v>59</v>
      </c>
      <c r="W73" s="96">
        <f t="shared" si="3"/>
        <v>8</v>
      </c>
      <c r="X73" s="96">
        <f>+I73-'[1]12mini'!K73</f>
        <v>0</v>
      </c>
      <c r="Y73" s="113"/>
      <c r="Z73" s="114">
        <f t="shared" si="4"/>
        <v>69</v>
      </c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96"/>
      <c r="GB73" s="96"/>
      <c r="GC73" s="96"/>
      <c r="GD73" s="96"/>
      <c r="GE73" s="96"/>
      <c r="GF73" s="96"/>
      <c r="GG73" s="96"/>
      <c r="GH73" s="96"/>
      <c r="GI73" s="96"/>
      <c r="GJ73" s="96"/>
      <c r="GK73" s="96"/>
      <c r="GL73" s="96"/>
      <c r="GM73" s="96"/>
      <c r="GN73" s="96"/>
      <c r="GO73" s="96"/>
      <c r="GP73" s="96"/>
      <c r="GQ73" s="96"/>
      <c r="GR73" s="96"/>
      <c r="GS73" s="96"/>
      <c r="GT73" s="96"/>
      <c r="GU73" s="96"/>
      <c r="GV73" s="96"/>
      <c r="GW73" s="96"/>
      <c r="GX73" s="96"/>
      <c r="GY73" s="96"/>
      <c r="GZ73" s="96"/>
      <c r="HA73" s="96"/>
      <c r="HB73" s="96"/>
      <c r="HC73" s="96"/>
      <c r="HD73" s="96"/>
      <c r="HE73" s="96"/>
      <c r="HF73" s="96"/>
      <c r="HG73" s="96"/>
      <c r="HH73" s="96"/>
      <c r="HI73" s="96"/>
      <c r="HJ73" s="96"/>
      <c r="HK73" s="96"/>
      <c r="HL73" s="96"/>
      <c r="HM73" s="96"/>
      <c r="HN73" s="96"/>
      <c r="HO73" s="96"/>
      <c r="HP73" s="96"/>
      <c r="HQ73" s="96"/>
      <c r="HR73" s="96"/>
      <c r="HS73" s="96"/>
      <c r="HT73" s="96"/>
      <c r="HU73" s="96"/>
      <c r="HV73" s="96"/>
      <c r="HW73" s="96"/>
      <c r="HX73" s="96"/>
      <c r="HY73" s="96"/>
      <c r="HZ73" s="96"/>
      <c r="IA73" s="96"/>
      <c r="IB73" s="96"/>
      <c r="IC73" s="96"/>
      <c r="ID73" s="96"/>
      <c r="IE73" s="96"/>
      <c r="IF73" s="96"/>
    </row>
    <row r="74" spans="1:240" ht="18" customHeight="1">
      <c r="A74" s="106">
        <v>63</v>
      </c>
      <c r="B74" s="107">
        <v>9</v>
      </c>
      <c r="C74" s="115"/>
      <c r="D74" s="158" t="s">
        <v>109</v>
      </c>
      <c r="E74" s="121" t="s">
        <v>19</v>
      </c>
      <c r="F74" s="110">
        <v>34</v>
      </c>
      <c r="G74" s="159">
        <v>34</v>
      </c>
      <c r="H74" s="159">
        <v>34</v>
      </c>
      <c r="I74" s="110">
        <f>'[1]12mini'!K74</f>
        <v>34</v>
      </c>
      <c r="J74" s="112">
        <v>0</v>
      </c>
      <c r="K74" s="159">
        <v>0</v>
      </c>
      <c r="L74" s="159">
        <v>0</v>
      </c>
      <c r="M74" s="112">
        <v>0</v>
      </c>
      <c r="N74" s="112">
        <v>0</v>
      </c>
      <c r="O74" s="112">
        <v>0</v>
      </c>
      <c r="P74" s="112">
        <v>0</v>
      </c>
      <c r="Q74" s="112">
        <v>0</v>
      </c>
      <c r="R74" s="112">
        <v>0</v>
      </c>
      <c r="S74" s="96">
        <f t="shared" si="8"/>
        <v>0</v>
      </c>
      <c r="T74" s="96" t="str">
        <f t="shared" si="1"/>
        <v>ok</v>
      </c>
      <c r="U74" s="112">
        <f t="shared" si="2"/>
        <v>0</v>
      </c>
      <c r="V74" s="112">
        <v>31</v>
      </c>
      <c r="W74" s="96">
        <f t="shared" si="3"/>
        <v>3</v>
      </c>
      <c r="X74" s="96">
        <f>+I74-'[1]12mini'!K74</f>
        <v>0</v>
      </c>
      <c r="Y74" s="113"/>
      <c r="Z74" s="114">
        <f t="shared" si="4"/>
        <v>34</v>
      </c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  <c r="FZ74" s="96"/>
      <c r="GA74" s="96"/>
      <c r="GB74" s="96"/>
      <c r="GC74" s="96"/>
      <c r="GD74" s="96"/>
      <c r="GE74" s="96"/>
      <c r="GF74" s="96"/>
      <c r="GG74" s="96"/>
      <c r="GH74" s="96"/>
      <c r="GI74" s="96"/>
      <c r="GJ74" s="96"/>
      <c r="GK74" s="96"/>
      <c r="GL74" s="96"/>
      <c r="GM74" s="96"/>
      <c r="GN74" s="96"/>
      <c r="GO74" s="96"/>
      <c r="GP74" s="96"/>
      <c r="GQ74" s="96"/>
      <c r="GR74" s="96"/>
      <c r="GS74" s="96"/>
      <c r="GT74" s="96"/>
      <c r="GU74" s="96"/>
      <c r="GV74" s="96"/>
      <c r="GW74" s="96"/>
      <c r="GX74" s="96"/>
      <c r="GY74" s="96"/>
      <c r="GZ74" s="96"/>
      <c r="HA74" s="96"/>
      <c r="HB74" s="96"/>
      <c r="HC74" s="96"/>
      <c r="HD74" s="96"/>
      <c r="HE74" s="96"/>
      <c r="HF74" s="96"/>
      <c r="HG74" s="96"/>
      <c r="HH74" s="96"/>
      <c r="HI74" s="96"/>
      <c r="HJ74" s="96"/>
      <c r="HK74" s="96"/>
      <c r="HL74" s="96"/>
      <c r="HM74" s="96"/>
      <c r="HN74" s="96"/>
      <c r="HO74" s="96"/>
      <c r="HP74" s="96"/>
      <c r="HQ74" s="96"/>
      <c r="HR74" s="96"/>
      <c r="HS74" s="96"/>
      <c r="HT74" s="96"/>
      <c r="HU74" s="96"/>
      <c r="HV74" s="96"/>
      <c r="HW74" s="96"/>
      <c r="HX74" s="96"/>
      <c r="HY74" s="96"/>
      <c r="HZ74" s="96"/>
      <c r="IA74" s="96"/>
      <c r="IB74" s="96"/>
      <c r="IC74" s="96"/>
      <c r="ID74" s="96"/>
      <c r="IE74" s="96"/>
      <c r="IF74" s="96"/>
    </row>
    <row r="75" spans="1:240" ht="18" customHeight="1">
      <c r="A75" s="106">
        <v>64</v>
      </c>
      <c r="B75" s="107">
        <v>10</v>
      </c>
      <c r="C75" s="115"/>
      <c r="D75" s="158" t="s">
        <v>110</v>
      </c>
      <c r="E75" s="121" t="s">
        <v>19</v>
      </c>
      <c r="F75" s="110">
        <v>84</v>
      </c>
      <c r="G75" s="159">
        <v>84</v>
      </c>
      <c r="H75" s="159">
        <v>84</v>
      </c>
      <c r="I75" s="110">
        <f>'[1]12mini'!K75</f>
        <v>84</v>
      </c>
      <c r="J75" s="112">
        <v>0</v>
      </c>
      <c r="K75" s="159">
        <v>0</v>
      </c>
      <c r="L75" s="159">
        <v>0</v>
      </c>
      <c r="M75" s="112">
        <v>0</v>
      </c>
      <c r="N75" s="112">
        <v>0</v>
      </c>
      <c r="O75" s="112">
        <v>0</v>
      </c>
      <c r="P75" s="112">
        <v>0</v>
      </c>
      <c r="Q75" s="112">
        <v>0</v>
      </c>
      <c r="R75" s="112">
        <v>0</v>
      </c>
      <c r="S75" s="96">
        <f t="shared" si="8"/>
        <v>0</v>
      </c>
      <c r="T75" s="96" t="str">
        <f t="shared" si="1"/>
        <v>ok</v>
      </c>
      <c r="U75" s="112">
        <f t="shared" si="2"/>
        <v>0</v>
      </c>
      <c r="V75" s="112">
        <v>64</v>
      </c>
      <c r="W75" s="96">
        <f t="shared" si="3"/>
        <v>20</v>
      </c>
      <c r="X75" s="96">
        <f>+I75-'[1]12mini'!K75</f>
        <v>0</v>
      </c>
      <c r="Y75" s="113"/>
      <c r="Z75" s="114">
        <f t="shared" si="4"/>
        <v>84</v>
      </c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96"/>
      <c r="GT75" s="96"/>
      <c r="GU75" s="96"/>
      <c r="GV75" s="96"/>
      <c r="GW75" s="96"/>
      <c r="GX75" s="96"/>
      <c r="GY75" s="96"/>
      <c r="GZ75" s="96"/>
      <c r="HA75" s="96"/>
      <c r="HB75" s="96"/>
      <c r="HC75" s="96"/>
      <c r="HD75" s="96"/>
      <c r="HE75" s="96"/>
      <c r="HF75" s="96"/>
      <c r="HG75" s="96"/>
      <c r="HH75" s="96"/>
      <c r="HI75" s="96"/>
      <c r="HJ75" s="96"/>
      <c r="HK75" s="96"/>
      <c r="HL75" s="96"/>
      <c r="HM75" s="96"/>
      <c r="HN75" s="96"/>
      <c r="HO75" s="96"/>
      <c r="HP75" s="96"/>
      <c r="HQ75" s="96"/>
      <c r="HR75" s="96"/>
      <c r="HS75" s="96"/>
      <c r="HT75" s="96"/>
      <c r="HU75" s="96"/>
      <c r="HV75" s="96"/>
      <c r="HW75" s="96"/>
      <c r="HX75" s="96"/>
      <c r="HY75" s="96"/>
      <c r="HZ75" s="96"/>
      <c r="IA75" s="96"/>
      <c r="IB75" s="96"/>
      <c r="IC75" s="96"/>
      <c r="ID75" s="96"/>
      <c r="IE75" s="96"/>
      <c r="IF75" s="96"/>
    </row>
    <row r="76" spans="1:240" ht="18" customHeight="1">
      <c r="A76" s="106">
        <v>65</v>
      </c>
      <c r="B76" s="107">
        <v>11</v>
      </c>
      <c r="C76" s="115"/>
      <c r="D76" s="158" t="s">
        <v>111</v>
      </c>
      <c r="E76" s="121" t="s">
        <v>19</v>
      </c>
      <c r="F76" s="110">
        <v>77</v>
      </c>
      <c r="G76" s="159">
        <v>77</v>
      </c>
      <c r="H76" s="159">
        <v>77</v>
      </c>
      <c r="I76" s="110">
        <f>'[1]12mini'!K76</f>
        <v>76</v>
      </c>
      <c r="J76" s="112">
        <v>0</v>
      </c>
      <c r="K76" s="159">
        <v>0</v>
      </c>
      <c r="L76" s="159">
        <v>0</v>
      </c>
      <c r="M76" s="112">
        <v>0</v>
      </c>
      <c r="N76" s="112">
        <v>0</v>
      </c>
      <c r="O76" s="112">
        <v>0</v>
      </c>
      <c r="P76" s="112">
        <v>0</v>
      </c>
      <c r="Q76" s="112">
        <v>0</v>
      </c>
      <c r="R76" s="112">
        <v>0</v>
      </c>
      <c r="S76" s="96">
        <f t="shared" si="8"/>
        <v>1</v>
      </c>
      <c r="T76" s="96" t="str">
        <f t="shared" si="1"/>
        <v>ok</v>
      </c>
      <c r="U76" s="112">
        <f t="shared" si="2"/>
        <v>0</v>
      </c>
      <c r="V76" s="112">
        <v>73</v>
      </c>
      <c r="W76" s="96">
        <f t="shared" si="3"/>
        <v>4</v>
      </c>
      <c r="X76" s="96">
        <f>+I76-'[1]12mini'!K76</f>
        <v>0</v>
      </c>
      <c r="Y76" s="113"/>
      <c r="Z76" s="114">
        <f t="shared" si="4"/>
        <v>77</v>
      </c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  <c r="FZ76" s="96"/>
      <c r="GA76" s="96"/>
      <c r="GB76" s="96"/>
      <c r="GC76" s="96"/>
      <c r="GD76" s="96"/>
      <c r="GE76" s="96"/>
      <c r="GF76" s="96"/>
      <c r="GG76" s="96"/>
      <c r="GH76" s="96"/>
      <c r="GI76" s="96"/>
      <c r="GJ76" s="96"/>
      <c r="GK76" s="96"/>
      <c r="GL76" s="96"/>
      <c r="GM76" s="96"/>
      <c r="GN76" s="96"/>
      <c r="GO76" s="96"/>
      <c r="GP76" s="96"/>
      <c r="GQ76" s="96"/>
      <c r="GR76" s="96"/>
      <c r="GS76" s="96"/>
      <c r="GT76" s="96"/>
      <c r="GU76" s="96"/>
      <c r="GV76" s="96"/>
      <c r="GW76" s="96"/>
      <c r="GX76" s="96"/>
      <c r="GY76" s="96"/>
      <c r="GZ76" s="96"/>
      <c r="HA76" s="96"/>
      <c r="HB76" s="96"/>
      <c r="HC76" s="96"/>
      <c r="HD76" s="96"/>
      <c r="HE76" s="96"/>
      <c r="HF76" s="96"/>
      <c r="HG76" s="96"/>
      <c r="HH76" s="96"/>
      <c r="HI76" s="96"/>
      <c r="HJ76" s="96"/>
      <c r="HK76" s="96"/>
      <c r="HL76" s="96"/>
      <c r="HM76" s="96"/>
      <c r="HN76" s="96"/>
      <c r="HO76" s="96"/>
      <c r="HP76" s="96"/>
      <c r="HQ76" s="96"/>
      <c r="HR76" s="96"/>
      <c r="HS76" s="96"/>
      <c r="HT76" s="96"/>
      <c r="HU76" s="96"/>
      <c r="HV76" s="96"/>
      <c r="HW76" s="96"/>
      <c r="HX76" s="96"/>
      <c r="HY76" s="96"/>
      <c r="HZ76" s="96"/>
      <c r="IA76" s="96"/>
      <c r="IB76" s="96"/>
      <c r="IC76" s="96"/>
      <c r="ID76" s="96"/>
      <c r="IE76" s="96"/>
      <c r="IF76" s="96"/>
    </row>
    <row r="77" spans="1:240" ht="18" customHeight="1">
      <c r="A77" s="106">
        <v>66</v>
      </c>
      <c r="B77" s="107">
        <v>12</v>
      </c>
      <c r="C77" s="115"/>
      <c r="D77" s="158" t="s">
        <v>112</v>
      </c>
      <c r="E77" s="121" t="s">
        <v>19</v>
      </c>
      <c r="F77" s="110">
        <v>70</v>
      </c>
      <c r="G77" s="159">
        <v>70</v>
      </c>
      <c r="H77" s="159">
        <v>70</v>
      </c>
      <c r="I77" s="110">
        <f>'[1]12mini'!K77</f>
        <v>70</v>
      </c>
      <c r="J77" s="112">
        <v>5</v>
      </c>
      <c r="K77" s="159">
        <v>5</v>
      </c>
      <c r="L77" s="159">
        <v>5</v>
      </c>
      <c r="M77" s="112">
        <v>0</v>
      </c>
      <c r="N77" s="112">
        <v>0</v>
      </c>
      <c r="O77" s="112">
        <v>0</v>
      </c>
      <c r="P77" s="112">
        <v>0</v>
      </c>
      <c r="Q77" s="112">
        <v>0</v>
      </c>
      <c r="R77" s="112">
        <v>0</v>
      </c>
      <c r="S77" s="96">
        <f t="shared" si="8"/>
        <v>0</v>
      </c>
      <c r="T77" s="96" t="str">
        <f t="shared" si="1"/>
        <v>ok</v>
      </c>
      <c r="U77" s="112">
        <f t="shared" si="2"/>
        <v>0</v>
      </c>
      <c r="V77" s="112">
        <v>63</v>
      </c>
      <c r="W77" s="96">
        <f t="shared" si="3"/>
        <v>7</v>
      </c>
      <c r="X77" s="96">
        <f>+I77-'[1]12mini'!K77</f>
        <v>0</v>
      </c>
      <c r="Y77" s="113"/>
      <c r="Z77" s="114">
        <f t="shared" si="4"/>
        <v>75</v>
      </c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/>
      <c r="EZ77" s="96"/>
      <c r="FA77" s="96"/>
      <c r="FB77" s="96"/>
      <c r="FC77" s="96"/>
      <c r="FD77" s="96"/>
      <c r="FE77" s="96"/>
      <c r="FF77" s="96"/>
      <c r="FG77" s="96"/>
      <c r="FH77" s="96"/>
      <c r="FI77" s="96"/>
      <c r="FJ77" s="96"/>
      <c r="FK77" s="96"/>
      <c r="FL77" s="96"/>
      <c r="FM77" s="96"/>
      <c r="FN77" s="96"/>
      <c r="FO77" s="96"/>
      <c r="FP77" s="96"/>
      <c r="FQ77" s="96"/>
      <c r="FR77" s="96"/>
      <c r="FS77" s="96"/>
      <c r="FT77" s="96"/>
      <c r="FU77" s="96"/>
      <c r="FV77" s="96"/>
      <c r="FW77" s="96"/>
      <c r="FX77" s="96"/>
      <c r="FY77" s="96"/>
      <c r="FZ77" s="96"/>
      <c r="GA77" s="96"/>
      <c r="GB77" s="96"/>
      <c r="GC77" s="96"/>
      <c r="GD77" s="96"/>
      <c r="GE77" s="96"/>
      <c r="GF77" s="96"/>
      <c r="GG77" s="96"/>
      <c r="GH77" s="96"/>
      <c r="GI77" s="96"/>
      <c r="GJ77" s="96"/>
      <c r="GK77" s="96"/>
      <c r="GL77" s="96"/>
      <c r="GM77" s="96"/>
      <c r="GN77" s="96"/>
      <c r="GO77" s="96"/>
      <c r="GP77" s="96"/>
      <c r="GQ77" s="96"/>
      <c r="GR77" s="96"/>
      <c r="GS77" s="96"/>
      <c r="GT77" s="96"/>
      <c r="GU77" s="96"/>
      <c r="GV77" s="96"/>
      <c r="GW77" s="96"/>
      <c r="GX77" s="96"/>
      <c r="GY77" s="96"/>
      <c r="GZ77" s="96"/>
      <c r="HA77" s="96"/>
      <c r="HB77" s="96"/>
      <c r="HC77" s="96"/>
      <c r="HD77" s="96"/>
      <c r="HE77" s="96"/>
      <c r="HF77" s="96"/>
      <c r="HG77" s="96"/>
      <c r="HH77" s="96"/>
      <c r="HI77" s="96"/>
      <c r="HJ77" s="96"/>
      <c r="HK77" s="96"/>
      <c r="HL77" s="96"/>
      <c r="HM77" s="96"/>
      <c r="HN77" s="96"/>
      <c r="HO77" s="96"/>
      <c r="HP77" s="96"/>
      <c r="HQ77" s="96"/>
      <c r="HR77" s="96"/>
      <c r="HS77" s="96"/>
      <c r="HT77" s="96"/>
      <c r="HU77" s="96"/>
      <c r="HV77" s="96"/>
      <c r="HW77" s="96"/>
      <c r="HX77" s="96"/>
      <c r="HY77" s="96"/>
      <c r="HZ77" s="96"/>
      <c r="IA77" s="96"/>
      <c r="IB77" s="96"/>
      <c r="IC77" s="96"/>
      <c r="ID77" s="96"/>
      <c r="IE77" s="96"/>
      <c r="IF77" s="96"/>
    </row>
    <row r="78" spans="1:240" ht="18" customHeight="1">
      <c r="A78" s="106">
        <v>67</v>
      </c>
      <c r="B78" s="107">
        <v>13</v>
      </c>
      <c r="C78" s="115"/>
      <c r="D78" s="158" t="s">
        <v>113</v>
      </c>
      <c r="E78" s="121" t="s">
        <v>19</v>
      </c>
      <c r="F78" s="110">
        <v>62</v>
      </c>
      <c r="G78" s="159">
        <v>62</v>
      </c>
      <c r="H78" s="159">
        <v>62</v>
      </c>
      <c r="I78" s="110">
        <f>'[1]12mini'!K78</f>
        <v>60</v>
      </c>
      <c r="J78" s="112">
        <v>0</v>
      </c>
      <c r="K78" s="159">
        <v>0</v>
      </c>
      <c r="L78" s="159">
        <v>0</v>
      </c>
      <c r="M78" s="112">
        <v>0</v>
      </c>
      <c r="N78" s="112">
        <v>0</v>
      </c>
      <c r="O78" s="112">
        <v>0</v>
      </c>
      <c r="P78" s="112">
        <v>0</v>
      </c>
      <c r="Q78" s="112">
        <v>0</v>
      </c>
      <c r="R78" s="112">
        <v>0</v>
      </c>
      <c r="S78" s="96">
        <f t="shared" si="8"/>
        <v>2</v>
      </c>
      <c r="T78" s="96" t="str">
        <f t="shared" si="1"/>
        <v>ok</v>
      </c>
      <c r="U78" s="112">
        <f t="shared" si="2"/>
        <v>0</v>
      </c>
      <c r="V78" s="112">
        <v>60</v>
      </c>
      <c r="W78" s="96">
        <f t="shared" si="3"/>
        <v>2</v>
      </c>
      <c r="X78" s="96">
        <f>+I78-'[1]12mini'!K78</f>
        <v>0</v>
      </c>
      <c r="Y78" s="113"/>
      <c r="Z78" s="114">
        <f t="shared" si="4"/>
        <v>62</v>
      </c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96"/>
      <c r="FL78" s="96"/>
      <c r="FM78" s="96"/>
      <c r="FN78" s="96"/>
      <c r="FO78" s="96"/>
      <c r="FP78" s="96"/>
      <c r="FQ78" s="96"/>
      <c r="FR78" s="96"/>
      <c r="FS78" s="96"/>
      <c r="FT78" s="96"/>
      <c r="FU78" s="96"/>
      <c r="FV78" s="96"/>
      <c r="FW78" s="96"/>
      <c r="FX78" s="96"/>
      <c r="FY78" s="96"/>
      <c r="FZ78" s="96"/>
      <c r="GA78" s="96"/>
      <c r="GB78" s="96"/>
      <c r="GC78" s="96"/>
      <c r="GD78" s="96"/>
      <c r="GE78" s="96"/>
      <c r="GF78" s="96"/>
      <c r="GG78" s="96"/>
      <c r="GH78" s="96"/>
      <c r="GI78" s="96"/>
      <c r="GJ78" s="96"/>
      <c r="GK78" s="96"/>
      <c r="GL78" s="96"/>
      <c r="GM78" s="96"/>
      <c r="GN78" s="96"/>
      <c r="GO78" s="96"/>
      <c r="GP78" s="96"/>
      <c r="GQ78" s="96"/>
      <c r="GR78" s="96"/>
      <c r="GS78" s="96"/>
      <c r="GT78" s="96"/>
      <c r="GU78" s="96"/>
      <c r="GV78" s="96"/>
      <c r="GW78" s="96"/>
      <c r="GX78" s="96"/>
      <c r="GY78" s="96"/>
      <c r="GZ78" s="96"/>
      <c r="HA78" s="96"/>
      <c r="HB78" s="96"/>
      <c r="HC78" s="96"/>
      <c r="HD78" s="96"/>
      <c r="HE78" s="96"/>
      <c r="HF78" s="96"/>
      <c r="HG78" s="96"/>
      <c r="HH78" s="96"/>
      <c r="HI78" s="96"/>
      <c r="HJ78" s="96"/>
      <c r="HK78" s="96"/>
      <c r="HL78" s="96"/>
      <c r="HM78" s="96"/>
      <c r="HN78" s="96"/>
      <c r="HO78" s="96"/>
      <c r="HP78" s="96"/>
      <c r="HQ78" s="96"/>
      <c r="HR78" s="96"/>
      <c r="HS78" s="96"/>
      <c r="HT78" s="96"/>
      <c r="HU78" s="96"/>
      <c r="HV78" s="96"/>
      <c r="HW78" s="96"/>
      <c r="HX78" s="96"/>
      <c r="HY78" s="96"/>
      <c r="HZ78" s="96"/>
      <c r="IA78" s="96"/>
      <c r="IB78" s="96"/>
      <c r="IC78" s="96"/>
      <c r="ID78" s="96"/>
      <c r="IE78" s="96"/>
      <c r="IF78" s="96"/>
    </row>
    <row r="79" spans="1:240" ht="18" customHeight="1">
      <c r="A79" s="106">
        <v>68</v>
      </c>
      <c r="B79" s="107">
        <v>14</v>
      </c>
      <c r="C79" s="115"/>
      <c r="D79" s="158" t="s">
        <v>114</v>
      </c>
      <c r="E79" s="121" t="s">
        <v>19</v>
      </c>
      <c r="F79" s="110">
        <v>33</v>
      </c>
      <c r="G79" s="159">
        <v>33</v>
      </c>
      <c r="H79" s="159">
        <v>33</v>
      </c>
      <c r="I79" s="110">
        <f>'[1]12mini'!K79</f>
        <v>33</v>
      </c>
      <c r="J79" s="112">
        <v>0</v>
      </c>
      <c r="K79" s="159">
        <v>0</v>
      </c>
      <c r="L79" s="159">
        <v>0</v>
      </c>
      <c r="M79" s="112">
        <v>0</v>
      </c>
      <c r="N79" s="112">
        <v>0</v>
      </c>
      <c r="O79" s="112">
        <v>0</v>
      </c>
      <c r="P79" s="112">
        <v>0</v>
      </c>
      <c r="Q79" s="112">
        <v>0</v>
      </c>
      <c r="R79" s="112">
        <v>0</v>
      </c>
      <c r="S79" s="96">
        <f t="shared" si="8"/>
        <v>0</v>
      </c>
      <c r="T79" s="96" t="str">
        <f t="shared" si="1"/>
        <v>ok</v>
      </c>
      <c r="U79" s="112">
        <f t="shared" si="2"/>
        <v>0</v>
      </c>
      <c r="V79" s="112">
        <v>27</v>
      </c>
      <c r="W79" s="96">
        <f t="shared" si="3"/>
        <v>6</v>
      </c>
      <c r="X79" s="96">
        <f>+I79-'[1]12mini'!K79</f>
        <v>0</v>
      </c>
      <c r="Y79" s="113"/>
      <c r="Z79" s="114">
        <f t="shared" si="4"/>
        <v>33</v>
      </c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6"/>
      <c r="FV79" s="96"/>
      <c r="FW79" s="96"/>
      <c r="FX79" s="96"/>
      <c r="FY79" s="96"/>
      <c r="FZ79" s="96"/>
      <c r="GA79" s="96"/>
      <c r="GB79" s="96"/>
      <c r="GC79" s="96"/>
      <c r="GD79" s="96"/>
      <c r="GE79" s="96"/>
      <c r="GF79" s="96"/>
      <c r="GG79" s="96"/>
      <c r="GH79" s="96"/>
      <c r="GI79" s="96"/>
      <c r="GJ79" s="96"/>
      <c r="GK79" s="96"/>
      <c r="GL79" s="96"/>
      <c r="GM79" s="96"/>
      <c r="GN79" s="96"/>
      <c r="GO79" s="96"/>
      <c r="GP79" s="96"/>
      <c r="GQ79" s="96"/>
      <c r="GR79" s="96"/>
      <c r="GS79" s="96"/>
      <c r="GT79" s="96"/>
      <c r="GU79" s="96"/>
      <c r="GV79" s="96"/>
      <c r="GW79" s="96"/>
      <c r="GX79" s="96"/>
      <c r="GY79" s="96"/>
      <c r="GZ79" s="96"/>
      <c r="HA79" s="96"/>
      <c r="HB79" s="96"/>
      <c r="HC79" s="96"/>
      <c r="HD79" s="96"/>
      <c r="HE79" s="96"/>
      <c r="HF79" s="96"/>
      <c r="HG79" s="96"/>
      <c r="HH79" s="96"/>
      <c r="HI79" s="96"/>
      <c r="HJ79" s="96"/>
      <c r="HK79" s="96"/>
      <c r="HL79" s="96"/>
      <c r="HM79" s="96"/>
      <c r="HN79" s="96"/>
      <c r="HO79" s="96"/>
      <c r="HP79" s="96"/>
      <c r="HQ79" s="96"/>
      <c r="HR79" s="96"/>
      <c r="HS79" s="96"/>
      <c r="HT79" s="96"/>
      <c r="HU79" s="96"/>
      <c r="HV79" s="96"/>
      <c r="HW79" s="96"/>
      <c r="HX79" s="96"/>
      <c r="HY79" s="96"/>
      <c r="HZ79" s="96"/>
      <c r="IA79" s="96"/>
      <c r="IB79" s="96"/>
      <c r="IC79" s="96"/>
      <c r="ID79" s="96"/>
      <c r="IE79" s="96"/>
      <c r="IF79" s="96"/>
    </row>
    <row r="80" spans="1:240" ht="18" customHeight="1">
      <c r="A80" s="106">
        <v>69</v>
      </c>
      <c r="B80" s="107">
        <v>15</v>
      </c>
      <c r="C80" s="127"/>
      <c r="D80" s="158" t="s">
        <v>115</v>
      </c>
      <c r="E80" s="121" t="s">
        <v>19</v>
      </c>
      <c r="F80" s="110">
        <v>77</v>
      </c>
      <c r="G80" s="159">
        <v>77</v>
      </c>
      <c r="H80" s="159">
        <v>77</v>
      </c>
      <c r="I80" s="110">
        <f>'[1]12mini'!K80</f>
        <v>75</v>
      </c>
      <c r="J80" s="112">
        <v>4</v>
      </c>
      <c r="K80" s="159">
        <v>4</v>
      </c>
      <c r="L80" s="159">
        <v>4</v>
      </c>
      <c r="M80" s="112">
        <v>0</v>
      </c>
      <c r="N80" s="112">
        <v>0</v>
      </c>
      <c r="O80" s="112">
        <v>0</v>
      </c>
      <c r="P80" s="112">
        <v>0</v>
      </c>
      <c r="Q80" s="112">
        <v>0</v>
      </c>
      <c r="R80" s="112">
        <v>0</v>
      </c>
      <c r="S80" s="96">
        <f t="shared" si="8"/>
        <v>2</v>
      </c>
      <c r="T80" s="96" t="str">
        <f t="shared" si="1"/>
        <v>ok</v>
      </c>
      <c r="U80" s="112">
        <f t="shared" si="2"/>
        <v>0</v>
      </c>
      <c r="V80" s="112">
        <v>71</v>
      </c>
      <c r="W80" s="96">
        <f t="shared" si="3"/>
        <v>6</v>
      </c>
      <c r="X80" s="96">
        <f>+I80-'[1]12mini'!K80</f>
        <v>0</v>
      </c>
      <c r="Y80" s="113"/>
      <c r="Z80" s="114">
        <f t="shared" si="4"/>
        <v>81</v>
      </c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6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96"/>
      <c r="FU80" s="96"/>
      <c r="FV80" s="96"/>
      <c r="FW80" s="96"/>
      <c r="FX80" s="96"/>
      <c r="FY80" s="96"/>
      <c r="FZ80" s="96"/>
      <c r="GA80" s="96"/>
      <c r="GB80" s="96"/>
      <c r="GC80" s="96"/>
      <c r="GD80" s="96"/>
      <c r="GE80" s="96"/>
      <c r="GF80" s="96"/>
      <c r="GG80" s="96"/>
      <c r="GH80" s="96"/>
      <c r="GI80" s="96"/>
      <c r="GJ80" s="96"/>
      <c r="GK80" s="96"/>
      <c r="GL80" s="96"/>
      <c r="GM80" s="96"/>
      <c r="GN80" s="96"/>
      <c r="GO80" s="96"/>
      <c r="GP80" s="96"/>
      <c r="GQ80" s="96"/>
      <c r="GR80" s="96"/>
      <c r="GS80" s="96"/>
      <c r="GT80" s="96"/>
      <c r="GU80" s="96"/>
      <c r="GV80" s="96"/>
      <c r="GW80" s="96"/>
      <c r="GX80" s="96"/>
      <c r="GY80" s="96"/>
      <c r="GZ80" s="96"/>
      <c r="HA80" s="96"/>
      <c r="HB80" s="96"/>
      <c r="HC80" s="96"/>
      <c r="HD80" s="96"/>
      <c r="HE80" s="96"/>
      <c r="HF80" s="96"/>
      <c r="HG80" s="96"/>
      <c r="HH80" s="96"/>
      <c r="HI80" s="96"/>
      <c r="HJ80" s="96"/>
      <c r="HK80" s="96"/>
      <c r="HL80" s="96"/>
      <c r="HM80" s="96"/>
      <c r="HN80" s="96"/>
      <c r="HO80" s="96"/>
      <c r="HP80" s="96"/>
      <c r="HQ80" s="96"/>
      <c r="HR80" s="96"/>
      <c r="HS80" s="96"/>
      <c r="HT80" s="96"/>
      <c r="HU80" s="96"/>
      <c r="HV80" s="96"/>
      <c r="HW80" s="96"/>
      <c r="HX80" s="96"/>
      <c r="HY80" s="96"/>
      <c r="HZ80" s="96"/>
      <c r="IA80" s="96"/>
      <c r="IB80" s="96"/>
      <c r="IC80" s="96"/>
      <c r="ID80" s="96"/>
      <c r="IE80" s="96"/>
      <c r="IF80" s="96"/>
    </row>
    <row r="81" spans="1:240" ht="23.25" customHeight="1">
      <c r="A81" s="135"/>
      <c r="B81" s="135"/>
      <c r="C81" s="135"/>
      <c r="D81" s="157" t="s">
        <v>128</v>
      </c>
      <c r="E81" s="121"/>
      <c r="F81" s="132">
        <f aca="true" t="shared" si="13" ref="F81:L81">SUM(F66:F80)</f>
        <v>771</v>
      </c>
      <c r="G81" s="132">
        <f t="shared" si="13"/>
        <v>771</v>
      </c>
      <c r="H81" s="132">
        <f t="shared" si="13"/>
        <v>771</v>
      </c>
      <c r="I81" s="132">
        <f t="shared" si="13"/>
        <v>758</v>
      </c>
      <c r="J81" s="123">
        <f t="shared" si="13"/>
        <v>31</v>
      </c>
      <c r="K81" s="123">
        <f t="shared" si="13"/>
        <v>31</v>
      </c>
      <c r="L81" s="123">
        <f t="shared" si="13"/>
        <v>31</v>
      </c>
      <c r="M81" s="123">
        <v>0</v>
      </c>
      <c r="N81" s="123">
        <f>SUM(N66:N80)</f>
        <v>0</v>
      </c>
      <c r="O81" s="123">
        <f>SUM(O66:O80)</f>
        <v>0</v>
      </c>
      <c r="P81" s="123">
        <f>SUM(P66:P80)</f>
        <v>0</v>
      </c>
      <c r="Q81" s="123">
        <f>SUM(Q66:Q80)</f>
        <v>0</v>
      </c>
      <c r="R81" s="123">
        <f>SUM(R66:R80)</f>
        <v>0</v>
      </c>
      <c r="S81" s="96">
        <f t="shared" si="8"/>
        <v>13</v>
      </c>
      <c r="T81" s="96" t="str">
        <f t="shared" si="1"/>
        <v>ok</v>
      </c>
      <c r="U81" s="112">
        <f t="shared" si="2"/>
        <v>0</v>
      </c>
      <c r="V81" s="123">
        <f>SUM(V66:V80)</f>
        <v>677</v>
      </c>
      <c r="W81" s="96">
        <f t="shared" si="3"/>
        <v>94</v>
      </c>
      <c r="X81" s="96">
        <f>+I81-'[1]12mini'!K81</f>
        <v>0</v>
      </c>
      <c r="Y81" s="113"/>
      <c r="Z81" s="114">
        <f t="shared" si="4"/>
        <v>802</v>
      </c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  <c r="FF81" s="96"/>
      <c r="FG81" s="96"/>
      <c r="FH81" s="96"/>
      <c r="FI81" s="96"/>
      <c r="FJ81" s="96"/>
      <c r="FK81" s="96"/>
      <c r="FL81" s="96"/>
      <c r="FM81" s="96"/>
      <c r="FN81" s="96"/>
      <c r="FO81" s="96"/>
      <c r="FP81" s="96"/>
      <c r="FQ81" s="96"/>
      <c r="FR81" s="96"/>
      <c r="FS81" s="96"/>
      <c r="FT81" s="96"/>
      <c r="FU81" s="96"/>
      <c r="FV81" s="96"/>
      <c r="FW81" s="96"/>
      <c r="FX81" s="96"/>
      <c r="FY81" s="96"/>
      <c r="FZ81" s="96"/>
      <c r="GA81" s="96"/>
      <c r="GB81" s="96"/>
      <c r="GC81" s="96"/>
      <c r="GD81" s="96"/>
      <c r="GE81" s="96"/>
      <c r="GF81" s="96"/>
      <c r="GG81" s="96"/>
      <c r="GH81" s="96"/>
      <c r="GI81" s="96"/>
      <c r="GJ81" s="96"/>
      <c r="GK81" s="96"/>
      <c r="GL81" s="96"/>
      <c r="GM81" s="96"/>
      <c r="GN81" s="96"/>
      <c r="GO81" s="96"/>
      <c r="GP81" s="96"/>
      <c r="GQ81" s="96"/>
      <c r="GR81" s="96"/>
      <c r="GS81" s="96"/>
      <c r="GT81" s="96"/>
      <c r="GU81" s="96"/>
      <c r="GV81" s="96"/>
      <c r="GW81" s="96"/>
      <c r="GX81" s="96"/>
      <c r="GY81" s="96"/>
      <c r="GZ81" s="96"/>
      <c r="HA81" s="96"/>
      <c r="HB81" s="96"/>
      <c r="HC81" s="96"/>
      <c r="HD81" s="96"/>
      <c r="HE81" s="96"/>
      <c r="HF81" s="96"/>
      <c r="HG81" s="96"/>
      <c r="HH81" s="96"/>
      <c r="HI81" s="96"/>
      <c r="HJ81" s="96"/>
      <c r="HK81" s="96"/>
      <c r="HL81" s="96"/>
      <c r="HM81" s="96"/>
      <c r="HN81" s="96"/>
      <c r="HO81" s="96"/>
      <c r="HP81" s="96"/>
      <c r="HQ81" s="96"/>
      <c r="HR81" s="96"/>
      <c r="HS81" s="96"/>
      <c r="HT81" s="96"/>
      <c r="HU81" s="96"/>
      <c r="HV81" s="96"/>
      <c r="HW81" s="96"/>
      <c r="HX81" s="96"/>
      <c r="HY81" s="96"/>
      <c r="HZ81" s="96"/>
      <c r="IA81" s="96"/>
      <c r="IB81" s="96"/>
      <c r="IC81" s="96"/>
      <c r="ID81" s="96"/>
      <c r="IE81" s="96"/>
      <c r="IF81" s="96"/>
    </row>
    <row r="82" spans="1:240" ht="18" customHeight="1">
      <c r="A82" s="106">
        <v>70</v>
      </c>
      <c r="B82" s="106">
        <v>1</v>
      </c>
      <c r="C82" s="108" t="s">
        <v>285</v>
      </c>
      <c r="D82" s="106" t="s">
        <v>117</v>
      </c>
      <c r="E82" s="110" t="s">
        <v>57</v>
      </c>
      <c r="F82" s="110">
        <v>30</v>
      </c>
      <c r="G82" s="110">
        <v>30</v>
      </c>
      <c r="H82" s="111">
        <v>30</v>
      </c>
      <c r="I82" s="110">
        <v>29</v>
      </c>
      <c r="J82" s="112">
        <v>0</v>
      </c>
      <c r="K82" s="112">
        <v>0</v>
      </c>
      <c r="L82" s="112">
        <v>0</v>
      </c>
      <c r="M82" s="112">
        <v>0</v>
      </c>
      <c r="N82" s="112">
        <v>0</v>
      </c>
      <c r="O82" s="112">
        <v>0</v>
      </c>
      <c r="P82" s="112">
        <v>0</v>
      </c>
      <c r="Q82" s="112">
        <v>0</v>
      </c>
      <c r="R82" s="112">
        <v>0</v>
      </c>
      <c r="S82" s="96">
        <f t="shared" si="8"/>
        <v>1</v>
      </c>
      <c r="T82" s="96" t="str">
        <f t="shared" si="1"/>
        <v>ok</v>
      </c>
      <c r="U82" s="112">
        <f t="shared" si="2"/>
        <v>0</v>
      </c>
      <c r="V82" s="112">
        <v>27</v>
      </c>
      <c r="W82" s="96">
        <f t="shared" si="3"/>
        <v>3</v>
      </c>
      <c r="X82" s="96">
        <f>+I82-'[1]12mini'!K82</f>
        <v>0</v>
      </c>
      <c r="Y82" s="113"/>
      <c r="Z82" s="114">
        <f t="shared" si="4"/>
        <v>30</v>
      </c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96"/>
      <c r="DZ82" s="96"/>
      <c r="EA82" s="96"/>
      <c r="EB82" s="96"/>
      <c r="EC82" s="96"/>
      <c r="ED82" s="96"/>
      <c r="EE82" s="96"/>
      <c r="EF82" s="96"/>
      <c r="EG82" s="96"/>
      <c r="EH82" s="96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96"/>
      <c r="EZ82" s="96"/>
      <c r="FA82" s="96"/>
      <c r="FB82" s="96"/>
      <c r="FC82" s="96"/>
      <c r="FD82" s="96"/>
      <c r="FE82" s="96"/>
      <c r="FF82" s="96"/>
      <c r="FG82" s="96"/>
      <c r="FH82" s="96"/>
      <c r="FI82" s="96"/>
      <c r="FJ82" s="96"/>
      <c r="FK82" s="96"/>
      <c r="FL82" s="96"/>
      <c r="FM82" s="96"/>
      <c r="FN82" s="96"/>
      <c r="FO82" s="96"/>
      <c r="FP82" s="96"/>
      <c r="FQ82" s="96"/>
      <c r="FR82" s="96"/>
      <c r="FS82" s="96"/>
      <c r="FT82" s="96"/>
      <c r="FU82" s="96"/>
      <c r="FV82" s="96"/>
      <c r="FW82" s="96"/>
      <c r="FX82" s="96"/>
      <c r="FY82" s="96"/>
      <c r="FZ82" s="96"/>
      <c r="GA82" s="96"/>
      <c r="GB82" s="96"/>
      <c r="GC82" s="96"/>
      <c r="GD82" s="96"/>
      <c r="GE82" s="96"/>
      <c r="GF82" s="96"/>
      <c r="GG82" s="96"/>
      <c r="GH82" s="96"/>
      <c r="GI82" s="96"/>
      <c r="GJ82" s="96"/>
      <c r="GK82" s="96"/>
      <c r="GL82" s="96"/>
      <c r="GM82" s="96"/>
      <c r="GN82" s="96"/>
      <c r="GO82" s="96"/>
      <c r="GP82" s="96"/>
      <c r="GQ82" s="96"/>
      <c r="GR82" s="96"/>
      <c r="GS82" s="96"/>
      <c r="GT82" s="96"/>
      <c r="GU82" s="96"/>
      <c r="GV82" s="96"/>
      <c r="GW82" s="96"/>
      <c r="GX82" s="96"/>
      <c r="GY82" s="96"/>
      <c r="GZ82" s="96"/>
      <c r="HA82" s="96"/>
      <c r="HB82" s="96"/>
      <c r="HC82" s="96"/>
      <c r="HD82" s="96"/>
      <c r="HE82" s="96"/>
      <c r="HF82" s="96"/>
      <c r="HG82" s="96"/>
      <c r="HH82" s="96"/>
      <c r="HI82" s="96"/>
      <c r="HJ82" s="96"/>
      <c r="HK82" s="96"/>
      <c r="HL82" s="96"/>
      <c r="HM82" s="96"/>
      <c r="HN82" s="96"/>
      <c r="HO82" s="96"/>
      <c r="HP82" s="96"/>
      <c r="HQ82" s="96"/>
      <c r="HR82" s="96"/>
      <c r="HS82" s="96"/>
      <c r="HT82" s="96"/>
      <c r="HU82" s="96"/>
      <c r="HV82" s="96"/>
      <c r="HW82" s="96"/>
      <c r="HX82" s="96"/>
      <c r="HY82" s="96"/>
      <c r="HZ82" s="96"/>
      <c r="IA82" s="96"/>
      <c r="IB82" s="96"/>
      <c r="IC82" s="96"/>
      <c r="ID82" s="96"/>
      <c r="IE82" s="96"/>
      <c r="IF82" s="96"/>
    </row>
    <row r="83" spans="1:240" ht="18" customHeight="1">
      <c r="A83" s="106">
        <v>71</v>
      </c>
      <c r="B83" s="107">
        <v>2</v>
      </c>
      <c r="C83" s="115"/>
      <c r="D83" s="106" t="s">
        <v>119</v>
      </c>
      <c r="E83" s="110" t="s">
        <v>19</v>
      </c>
      <c r="F83" s="110">
        <v>75</v>
      </c>
      <c r="G83" s="110">
        <v>75</v>
      </c>
      <c r="H83" s="111">
        <v>75</v>
      </c>
      <c r="I83" s="110">
        <v>74</v>
      </c>
      <c r="J83" s="112">
        <v>0</v>
      </c>
      <c r="K83" s="112">
        <v>0</v>
      </c>
      <c r="L83" s="112">
        <v>0</v>
      </c>
      <c r="M83" s="112">
        <v>0</v>
      </c>
      <c r="N83" s="112">
        <v>0</v>
      </c>
      <c r="O83" s="112">
        <v>0</v>
      </c>
      <c r="P83" s="112">
        <v>0</v>
      </c>
      <c r="Q83" s="112">
        <v>0</v>
      </c>
      <c r="R83" s="112">
        <v>0</v>
      </c>
      <c r="S83" s="96">
        <f t="shared" si="8"/>
        <v>1</v>
      </c>
      <c r="T83" s="96" t="str">
        <f t="shared" si="1"/>
        <v>ok</v>
      </c>
      <c r="U83" s="112">
        <f t="shared" si="2"/>
        <v>0</v>
      </c>
      <c r="V83" s="112">
        <v>64</v>
      </c>
      <c r="W83" s="96">
        <f t="shared" si="3"/>
        <v>11</v>
      </c>
      <c r="X83" s="96">
        <f>+I83-'[1]12mini'!K83</f>
        <v>0</v>
      </c>
      <c r="Y83" s="113"/>
      <c r="Z83" s="114">
        <f t="shared" si="4"/>
        <v>75</v>
      </c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  <c r="DT83" s="96"/>
      <c r="DU83" s="96"/>
      <c r="DV83" s="96"/>
      <c r="DW83" s="96"/>
      <c r="DX83" s="96"/>
      <c r="DY83" s="96"/>
      <c r="DZ83" s="96"/>
      <c r="EA83" s="96"/>
      <c r="EB83" s="96"/>
      <c r="EC83" s="96"/>
      <c r="ED83" s="96"/>
      <c r="EE83" s="96"/>
      <c r="EF83" s="96"/>
      <c r="EG83" s="96"/>
      <c r="EH83" s="96"/>
      <c r="EI83" s="96"/>
      <c r="EJ83" s="96"/>
      <c r="EK83" s="96"/>
      <c r="EL83" s="96"/>
      <c r="EM83" s="96"/>
      <c r="EN83" s="96"/>
      <c r="EO83" s="96"/>
      <c r="EP83" s="96"/>
      <c r="EQ83" s="96"/>
      <c r="ER83" s="96"/>
      <c r="ES83" s="96"/>
      <c r="ET83" s="96"/>
      <c r="EU83" s="96"/>
      <c r="EV83" s="96"/>
      <c r="EW83" s="96"/>
      <c r="EX83" s="96"/>
      <c r="EY83" s="96"/>
      <c r="EZ83" s="96"/>
      <c r="FA83" s="96"/>
      <c r="FB83" s="96"/>
      <c r="FC83" s="96"/>
      <c r="FD83" s="96"/>
      <c r="FE83" s="96"/>
      <c r="FF83" s="96"/>
      <c r="FG83" s="96"/>
      <c r="FH83" s="96"/>
      <c r="FI83" s="96"/>
      <c r="FJ83" s="96"/>
      <c r="FK83" s="96"/>
      <c r="FL83" s="96"/>
      <c r="FM83" s="96"/>
      <c r="FN83" s="96"/>
      <c r="FO83" s="96"/>
      <c r="FP83" s="96"/>
      <c r="FQ83" s="96"/>
      <c r="FR83" s="96"/>
      <c r="FS83" s="96"/>
      <c r="FT83" s="96"/>
      <c r="FU83" s="96"/>
      <c r="FV83" s="96"/>
      <c r="FW83" s="96"/>
      <c r="FX83" s="96"/>
      <c r="FY83" s="96"/>
      <c r="FZ83" s="96"/>
      <c r="GA83" s="96"/>
      <c r="GB83" s="96"/>
      <c r="GC83" s="96"/>
      <c r="GD83" s="96"/>
      <c r="GE83" s="96"/>
      <c r="GF83" s="96"/>
      <c r="GG83" s="96"/>
      <c r="GH83" s="96"/>
      <c r="GI83" s="96"/>
      <c r="GJ83" s="96"/>
      <c r="GK83" s="96"/>
      <c r="GL83" s="96"/>
      <c r="GM83" s="96"/>
      <c r="GN83" s="96"/>
      <c r="GO83" s="96"/>
      <c r="GP83" s="96"/>
      <c r="GQ83" s="96"/>
      <c r="GR83" s="96"/>
      <c r="GS83" s="96"/>
      <c r="GT83" s="96"/>
      <c r="GU83" s="96"/>
      <c r="GV83" s="96"/>
      <c r="GW83" s="96"/>
      <c r="GX83" s="96"/>
      <c r="GY83" s="96"/>
      <c r="GZ83" s="96"/>
      <c r="HA83" s="96"/>
      <c r="HB83" s="96"/>
      <c r="HC83" s="96"/>
      <c r="HD83" s="96"/>
      <c r="HE83" s="96"/>
      <c r="HF83" s="96"/>
      <c r="HG83" s="96"/>
      <c r="HH83" s="96"/>
      <c r="HI83" s="96"/>
      <c r="HJ83" s="96"/>
      <c r="HK83" s="96"/>
      <c r="HL83" s="96"/>
      <c r="HM83" s="96"/>
      <c r="HN83" s="96"/>
      <c r="HO83" s="96"/>
      <c r="HP83" s="96"/>
      <c r="HQ83" s="96"/>
      <c r="HR83" s="96"/>
      <c r="HS83" s="96"/>
      <c r="HT83" s="96"/>
      <c r="HU83" s="96"/>
      <c r="HV83" s="96"/>
      <c r="HW83" s="96"/>
      <c r="HX83" s="96"/>
      <c r="HY83" s="96"/>
      <c r="HZ83" s="96"/>
      <c r="IA83" s="96"/>
      <c r="IB83" s="96"/>
      <c r="IC83" s="96"/>
      <c r="ID83" s="96"/>
      <c r="IE83" s="96"/>
      <c r="IF83" s="96"/>
    </row>
    <row r="84" spans="1:240" ht="18" customHeight="1">
      <c r="A84" s="106">
        <v>72</v>
      </c>
      <c r="B84" s="107">
        <v>3</v>
      </c>
      <c r="C84" s="115"/>
      <c r="D84" s="106" t="s">
        <v>120</v>
      </c>
      <c r="E84" s="121" t="s">
        <v>19</v>
      </c>
      <c r="F84" s="110">
        <v>53</v>
      </c>
      <c r="G84" s="110">
        <v>53</v>
      </c>
      <c r="H84" s="111">
        <v>53</v>
      </c>
      <c r="I84" s="110">
        <f>'[1]12mini'!K84</f>
        <v>53</v>
      </c>
      <c r="J84" s="112">
        <v>0</v>
      </c>
      <c r="K84" s="112">
        <v>0</v>
      </c>
      <c r="L84" s="112">
        <v>0</v>
      </c>
      <c r="M84" s="112">
        <v>0</v>
      </c>
      <c r="N84" s="112">
        <v>0</v>
      </c>
      <c r="O84" s="112">
        <v>0</v>
      </c>
      <c r="P84" s="112">
        <v>0</v>
      </c>
      <c r="Q84" s="112">
        <v>0</v>
      </c>
      <c r="R84" s="112">
        <v>0</v>
      </c>
      <c r="S84" s="96">
        <f t="shared" si="8"/>
        <v>0</v>
      </c>
      <c r="T84" s="96" t="str">
        <f t="shared" si="1"/>
        <v>ok</v>
      </c>
      <c r="U84" s="112">
        <f t="shared" si="2"/>
        <v>0</v>
      </c>
      <c r="V84" s="112">
        <v>52</v>
      </c>
      <c r="W84" s="96">
        <f t="shared" si="3"/>
        <v>1</v>
      </c>
      <c r="X84" s="96">
        <f>+I84-'[1]12mini'!K84</f>
        <v>0</v>
      </c>
      <c r="Y84" s="113"/>
      <c r="Z84" s="114">
        <f t="shared" si="4"/>
        <v>53</v>
      </c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6"/>
      <c r="DV84" s="96"/>
      <c r="DW84" s="96"/>
      <c r="DX84" s="96"/>
      <c r="DY84" s="96"/>
      <c r="DZ84" s="96"/>
      <c r="EA84" s="96"/>
      <c r="EB84" s="96"/>
      <c r="EC84" s="96"/>
      <c r="ED84" s="96"/>
      <c r="EE84" s="96"/>
      <c r="EF84" s="96"/>
      <c r="EG84" s="96"/>
      <c r="EH84" s="96"/>
      <c r="EI84" s="96"/>
      <c r="EJ84" s="96"/>
      <c r="EK84" s="96"/>
      <c r="EL84" s="96"/>
      <c r="EM84" s="96"/>
      <c r="EN84" s="96"/>
      <c r="EO84" s="96"/>
      <c r="EP84" s="96"/>
      <c r="EQ84" s="96"/>
      <c r="ER84" s="96"/>
      <c r="ES84" s="96"/>
      <c r="ET84" s="96"/>
      <c r="EU84" s="96"/>
      <c r="EV84" s="96"/>
      <c r="EW84" s="96"/>
      <c r="EX84" s="96"/>
      <c r="EY84" s="96"/>
      <c r="EZ84" s="96"/>
      <c r="FA84" s="96"/>
      <c r="FB84" s="96"/>
      <c r="FC84" s="96"/>
      <c r="FD84" s="96"/>
      <c r="FE84" s="96"/>
      <c r="FF84" s="96"/>
      <c r="FG84" s="96"/>
      <c r="FH84" s="96"/>
      <c r="FI84" s="96"/>
      <c r="FJ84" s="96"/>
      <c r="FK84" s="96"/>
      <c r="FL84" s="96"/>
      <c r="FM84" s="96"/>
      <c r="FN84" s="96"/>
      <c r="FO84" s="96"/>
      <c r="FP84" s="96"/>
      <c r="FQ84" s="96"/>
      <c r="FR84" s="96"/>
      <c r="FS84" s="96"/>
      <c r="FT84" s="96"/>
      <c r="FU84" s="96"/>
      <c r="FV84" s="96"/>
      <c r="FW84" s="96"/>
      <c r="FX84" s="96"/>
      <c r="FY84" s="96"/>
      <c r="FZ84" s="96"/>
      <c r="GA84" s="96"/>
      <c r="GB84" s="96"/>
      <c r="GC84" s="96"/>
      <c r="GD84" s="96"/>
      <c r="GE84" s="96"/>
      <c r="GF84" s="96"/>
      <c r="GG84" s="96"/>
      <c r="GH84" s="96"/>
      <c r="GI84" s="96"/>
      <c r="GJ84" s="96"/>
      <c r="GK84" s="96"/>
      <c r="GL84" s="96"/>
      <c r="GM84" s="96"/>
      <c r="GN84" s="96"/>
      <c r="GO84" s="96"/>
      <c r="GP84" s="96"/>
      <c r="GQ84" s="96"/>
      <c r="GR84" s="96"/>
      <c r="GS84" s="96"/>
      <c r="GT84" s="96"/>
      <c r="GU84" s="96"/>
      <c r="GV84" s="96"/>
      <c r="GW84" s="96"/>
      <c r="GX84" s="96"/>
      <c r="GY84" s="96"/>
      <c r="GZ84" s="96"/>
      <c r="HA84" s="96"/>
      <c r="HB84" s="96"/>
      <c r="HC84" s="96"/>
      <c r="HD84" s="96"/>
      <c r="HE84" s="96"/>
      <c r="HF84" s="96"/>
      <c r="HG84" s="96"/>
      <c r="HH84" s="96"/>
      <c r="HI84" s="96"/>
      <c r="HJ84" s="96"/>
      <c r="HK84" s="96"/>
      <c r="HL84" s="96"/>
      <c r="HM84" s="96"/>
      <c r="HN84" s="96"/>
      <c r="HO84" s="96"/>
      <c r="HP84" s="96"/>
      <c r="HQ84" s="96"/>
      <c r="HR84" s="96"/>
      <c r="HS84" s="96"/>
      <c r="HT84" s="96"/>
      <c r="HU84" s="96"/>
      <c r="HV84" s="96"/>
      <c r="HW84" s="96"/>
      <c r="HX84" s="96"/>
      <c r="HY84" s="96"/>
      <c r="HZ84" s="96"/>
      <c r="IA84" s="96"/>
      <c r="IB84" s="96"/>
      <c r="IC84" s="96"/>
      <c r="ID84" s="96"/>
      <c r="IE84" s="96"/>
      <c r="IF84" s="96"/>
    </row>
    <row r="85" spans="1:240" ht="18" customHeight="1">
      <c r="A85" s="106">
        <v>73</v>
      </c>
      <c r="B85" s="107">
        <v>4</v>
      </c>
      <c r="C85" s="115"/>
      <c r="D85" s="106" t="s">
        <v>116</v>
      </c>
      <c r="E85" s="121" t="s">
        <v>19</v>
      </c>
      <c r="F85" s="110">
        <v>33</v>
      </c>
      <c r="G85" s="110">
        <v>33</v>
      </c>
      <c r="H85" s="111">
        <v>33</v>
      </c>
      <c r="I85" s="110">
        <v>32</v>
      </c>
      <c r="J85" s="112">
        <v>0</v>
      </c>
      <c r="K85" s="112">
        <v>0</v>
      </c>
      <c r="L85" s="112">
        <v>0</v>
      </c>
      <c r="M85" s="112">
        <v>0</v>
      </c>
      <c r="N85" s="112">
        <v>0</v>
      </c>
      <c r="O85" s="112">
        <v>0</v>
      </c>
      <c r="P85" s="112">
        <v>0</v>
      </c>
      <c r="Q85" s="112">
        <v>0</v>
      </c>
      <c r="R85" s="112">
        <v>0</v>
      </c>
      <c r="S85" s="96">
        <f t="shared" si="8"/>
        <v>1</v>
      </c>
      <c r="T85" s="96" t="str">
        <f t="shared" si="1"/>
        <v>ok</v>
      </c>
      <c r="U85" s="112">
        <f t="shared" si="2"/>
        <v>0</v>
      </c>
      <c r="V85" s="112">
        <v>27</v>
      </c>
      <c r="W85" s="96">
        <f t="shared" si="3"/>
        <v>6</v>
      </c>
      <c r="X85" s="96">
        <f>+I85-'[1]12mini'!K85</f>
        <v>0</v>
      </c>
      <c r="Y85" s="113"/>
      <c r="Z85" s="114">
        <f t="shared" si="4"/>
        <v>33</v>
      </c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/>
      <c r="EM85" s="96"/>
      <c r="EN85" s="96"/>
      <c r="EO85" s="96"/>
      <c r="EP85" s="96"/>
      <c r="EQ85" s="96"/>
      <c r="ER85" s="96"/>
      <c r="ES85" s="96"/>
      <c r="ET85" s="96"/>
      <c r="EU85" s="96"/>
      <c r="EV85" s="96"/>
      <c r="EW85" s="96"/>
      <c r="EX85" s="96"/>
      <c r="EY85" s="96"/>
      <c r="EZ85" s="96"/>
      <c r="FA85" s="96"/>
      <c r="FB85" s="96"/>
      <c r="FC85" s="96"/>
      <c r="FD85" s="96"/>
      <c r="FE85" s="96"/>
      <c r="FF85" s="96"/>
      <c r="FG85" s="96"/>
      <c r="FH85" s="96"/>
      <c r="FI85" s="96"/>
      <c r="FJ85" s="96"/>
      <c r="FK85" s="96"/>
      <c r="FL85" s="96"/>
      <c r="FM85" s="96"/>
      <c r="FN85" s="96"/>
      <c r="FO85" s="96"/>
      <c r="FP85" s="96"/>
      <c r="FQ85" s="96"/>
      <c r="FR85" s="96"/>
      <c r="FS85" s="96"/>
      <c r="FT85" s="96"/>
      <c r="FU85" s="96"/>
      <c r="FV85" s="96"/>
      <c r="FW85" s="96"/>
      <c r="FX85" s="96"/>
      <c r="FY85" s="96"/>
      <c r="FZ85" s="96"/>
      <c r="GA85" s="96"/>
      <c r="GB85" s="96"/>
      <c r="GC85" s="96"/>
      <c r="GD85" s="96"/>
      <c r="GE85" s="96"/>
      <c r="GF85" s="96"/>
      <c r="GG85" s="96"/>
      <c r="GH85" s="96"/>
      <c r="GI85" s="96"/>
      <c r="GJ85" s="96"/>
      <c r="GK85" s="96"/>
      <c r="GL85" s="96"/>
      <c r="GM85" s="96"/>
      <c r="GN85" s="96"/>
      <c r="GO85" s="96"/>
      <c r="GP85" s="96"/>
      <c r="GQ85" s="96"/>
      <c r="GR85" s="96"/>
      <c r="GS85" s="96"/>
      <c r="GT85" s="96"/>
      <c r="GU85" s="96"/>
      <c r="GV85" s="96"/>
      <c r="GW85" s="96"/>
      <c r="GX85" s="96"/>
      <c r="GY85" s="96"/>
      <c r="GZ85" s="96"/>
      <c r="HA85" s="96"/>
      <c r="HB85" s="96"/>
      <c r="HC85" s="96"/>
      <c r="HD85" s="96"/>
      <c r="HE85" s="96"/>
      <c r="HF85" s="96"/>
      <c r="HG85" s="96"/>
      <c r="HH85" s="96"/>
      <c r="HI85" s="96"/>
      <c r="HJ85" s="96"/>
      <c r="HK85" s="96"/>
      <c r="HL85" s="96"/>
      <c r="HM85" s="96"/>
      <c r="HN85" s="96"/>
      <c r="HO85" s="96"/>
      <c r="HP85" s="96"/>
      <c r="HQ85" s="96"/>
      <c r="HR85" s="96"/>
      <c r="HS85" s="96"/>
      <c r="HT85" s="96"/>
      <c r="HU85" s="96"/>
      <c r="HV85" s="96"/>
      <c r="HW85" s="96"/>
      <c r="HX85" s="96"/>
      <c r="HY85" s="96"/>
      <c r="HZ85" s="96"/>
      <c r="IA85" s="96"/>
      <c r="IB85" s="96"/>
      <c r="IC85" s="96"/>
      <c r="ID85" s="96"/>
      <c r="IE85" s="96"/>
      <c r="IF85" s="96"/>
    </row>
    <row r="86" spans="1:240" ht="18" customHeight="1">
      <c r="A86" s="106">
        <v>74</v>
      </c>
      <c r="B86" s="107">
        <v>5</v>
      </c>
      <c r="C86" s="115"/>
      <c r="D86" s="106" t="s">
        <v>122</v>
      </c>
      <c r="E86" s="121" t="s">
        <v>19</v>
      </c>
      <c r="F86" s="110">
        <v>80</v>
      </c>
      <c r="G86" s="110">
        <v>80</v>
      </c>
      <c r="H86" s="111">
        <v>80</v>
      </c>
      <c r="I86" s="110">
        <v>77</v>
      </c>
      <c r="J86" s="112">
        <v>5</v>
      </c>
      <c r="K86" s="112">
        <v>5</v>
      </c>
      <c r="L86" s="112">
        <v>5</v>
      </c>
      <c r="M86" s="112">
        <v>0</v>
      </c>
      <c r="N86" s="112">
        <v>0</v>
      </c>
      <c r="O86" s="112">
        <v>0</v>
      </c>
      <c r="P86" s="112">
        <v>0</v>
      </c>
      <c r="Q86" s="112">
        <v>0</v>
      </c>
      <c r="R86" s="112">
        <v>0</v>
      </c>
      <c r="S86" s="96">
        <f t="shared" si="8"/>
        <v>3</v>
      </c>
      <c r="T86" s="96" t="str">
        <f t="shared" si="1"/>
        <v>ok</v>
      </c>
      <c r="U86" s="112">
        <f t="shared" si="2"/>
        <v>0</v>
      </c>
      <c r="V86" s="112">
        <v>76</v>
      </c>
      <c r="W86" s="96">
        <f t="shared" si="3"/>
        <v>4</v>
      </c>
      <c r="X86" s="96">
        <f>+I86-'[1]12mini'!K86</f>
        <v>0</v>
      </c>
      <c r="Y86" s="113"/>
      <c r="Z86" s="114">
        <f t="shared" si="4"/>
        <v>85</v>
      </c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96"/>
      <c r="DC86" s="96"/>
      <c r="DD86" s="96"/>
      <c r="DE86" s="96"/>
      <c r="DF86" s="96"/>
      <c r="DG86" s="96"/>
      <c r="DH86" s="96"/>
      <c r="DI86" s="96"/>
      <c r="DJ86" s="96"/>
      <c r="DK86" s="96"/>
      <c r="DL86" s="96"/>
      <c r="DM86" s="96"/>
      <c r="DN86" s="96"/>
      <c r="DO86" s="96"/>
      <c r="DP86" s="96"/>
      <c r="DQ86" s="96"/>
      <c r="DR86" s="96"/>
      <c r="DS86" s="96"/>
      <c r="DT86" s="96"/>
      <c r="DU86" s="96"/>
      <c r="DV86" s="96"/>
      <c r="DW86" s="96"/>
      <c r="DX86" s="96"/>
      <c r="DY86" s="96"/>
      <c r="DZ86" s="96"/>
      <c r="EA86" s="96"/>
      <c r="EB86" s="96"/>
      <c r="EC86" s="96"/>
      <c r="ED86" s="96"/>
      <c r="EE86" s="96"/>
      <c r="EF86" s="96"/>
      <c r="EG86" s="96"/>
      <c r="EH86" s="96"/>
      <c r="EI86" s="96"/>
      <c r="EJ86" s="96"/>
      <c r="EK86" s="96"/>
      <c r="EL86" s="96"/>
      <c r="EM86" s="96"/>
      <c r="EN86" s="96"/>
      <c r="EO86" s="96"/>
      <c r="EP86" s="96"/>
      <c r="EQ86" s="96"/>
      <c r="ER86" s="96"/>
      <c r="ES86" s="96"/>
      <c r="ET86" s="96"/>
      <c r="EU86" s="96"/>
      <c r="EV86" s="96"/>
      <c r="EW86" s="96"/>
      <c r="EX86" s="96"/>
      <c r="EY86" s="96"/>
      <c r="EZ86" s="96"/>
      <c r="FA86" s="96"/>
      <c r="FB86" s="96"/>
      <c r="FC86" s="96"/>
      <c r="FD86" s="96"/>
      <c r="FE86" s="96"/>
      <c r="FF86" s="96"/>
      <c r="FG86" s="96"/>
      <c r="FH86" s="96"/>
      <c r="FI86" s="96"/>
      <c r="FJ86" s="96"/>
      <c r="FK86" s="96"/>
      <c r="FL86" s="96"/>
      <c r="FM86" s="96"/>
      <c r="FN86" s="96"/>
      <c r="FO86" s="96"/>
      <c r="FP86" s="96"/>
      <c r="FQ86" s="96"/>
      <c r="FR86" s="96"/>
      <c r="FS86" s="96"/>
      <c r="FT86" s="96"/>
      <c r="FU86" s="96"/>
      <c r="FV86" s="96"/>
      <c r="FW86" s="96"/>
      <c r="FX86" s="96"/>
      <c r="FY86" s="96"/>
      <c r="FZ86" s="96"/>
      <c r="GA86" s="96"/>
      <c r="GB86" s="96"/>
      <c r="GC86" s="96"/>
      <c r="GD86" s="96"/>
      <c r="GE86" s="96"/>
      <c r="GF86" s="96"/>
      <c r="GG86" s="96"/>
      <c r="GH86" s="96"/>
      <c r="GI86" s="96"/>
      <c r="GJ86" s="96"/>
      <c r="GK86" s="96"/>
      <c r="GL86" s="96"/>
      <c r="GM86" s="96"/>
      <c r="GN86" s="96"/>
      <c r="GO86" s="96"/>
      <c r="GP86" s="96"/>
      <c r="GQ86" s="96"/>
      <c r="GR86" s="96"/>
      <c r="GS86" s="96"/>
      <c r="GT86" s="96"/>
      <c r="GU86" s="96"/>
      <c r="GV86" s="96"/>
      <c r="GW86" s="96"/>
      <c r="GX86" s="96"/>
      <c r="GY86" s="96"/>
      <c r="GZ86" s="96"/>
      <c r="HA86" s="96"/>
      <c r="HB86" s="96"/>
      <c r="HC86" s="96"/>
      <c r="HD86" s="96"/>
      <c r="HE86" s="96"/>
      <c r="HF86" s="96"/>
      <c r="HG86" s="96"/>
      <c r="HH86" s="96"/>
      <c r="HI86" s="96"/>
      <c r="HJ86" s="96"/>
      <c r="HK86" s="96"/>
      <c r="HL86" s="96"/>
      <c r="HM86" s="96"/>
      <c r="HN86" s="96"/>
      <c r="HO86" s="96"/>
      <c r="HP86" s="96"/>
      <c r="HQ86" s="96"/>
      <c r="HR86" s="96"/>
      <c r="HS86" s="96"/>
      <c r="HT86" s="96"/>
      <c r="HU86" s="96"/>
      <c r="HV86" s="96"/>
      <c r="HW86" s="96"/>
      <c r="HX86" s="96"/>
      <c r="HY86" s="96"/>
      <c r="HZ86" s="96"/>
      <c r="IA86" s="96"/>
      <c r="IB86" s="96"/>
      <c r="IC86" s="96"/>
      <c r="ID86" s="96"/>
      <c r="IE86" s="96"/>
      <c r="IF86" s="96"/>
    </row>
    <row r="87" spans="1:240" ht="18" customHeight="1">
      <c r="A87" s="106">
        <v>75</v>
      </c>
      <c r="B87" s="107">
        <v>6</v>
      </c>
      <c r="C87" s="115"/>
      <c r="D87" s="106" t="s">
        <v>123</v>
      </c>
      <c r="E87" s="121" t="s">
        <v>19</v>
      </c>
      <c r="F87" s="110">
        <v>75</v>
      </c>
      <c r="G87" s="110">
        <v>75</v>
      </c>
      <c r="H87" s="111">
        <v>75</v>
      </c>
      <c r="I87" s="110">
        <v>73</v>
      </c>
      <c r="J87" s="112">
        <v>8</v>
      </c>
      <c r="K87" s="112">
        <v>8</v>
      </c>
      <c r="L87" s="112">
        <v>8</v>
      </c>
      <c r="M87" s="112">
        <v>0</v>
      </c>
      <c r="N87" s="112">
        <v>0</v>
      </c>
      <c r="O87" s="112">
        <v>0</v>
      </c>
      <c r="P87" s="112">
        <v>0</v>
      </c>
      <c r="Q87" s="112">
        <v>0</v>
      </c>
      <c r="R87" s="112">
        <v>0</v>
      </c>
      <c r="S87" s="96">
        <f t="shared" si="8"/>
        <v>2</v>
      </c>
      <c r="T87" s="96" t="str">
        <f t="shared" si="1"/>
        <v>ok</v>
      </c>
      <c r="U87" s="112">
        <f t="shared" si="2"/>
        <v>0</v>
      </c>
      <c r="V87" s="112">
        <v>70</v>
      </c>
      <c r="W87" s="96">
        <f t="shared" si="3"/>
        <v>5</v>
      </c>
      <c r="X87" s="96">
        <f>+I87-'[1]12mini'!K87</f>
        <v>0</v>
      </c>
      <c r="Y87" s="113"/>
      <c r="Z87" s="114">
        <f t="shared" si="4"/>
        <v>83</v>
      </c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6"/>
      <c r="DF87" s="96"/>
      <c r="DG87" s="96"/>
      <c r="DH87" s="96"/>
      <c r="DI87" s="96"/>
      <c r="DJ87" s="96"/>
      <c r="DK87" s="96"/>
      <c r="DL87" s="96"/>
      <c r="DM87" s="96"/>
      <c r="DN87" s="96"/>
      <c r="DO87" s="96"/>
      <c r="DP87" s="96"/>
      <c r="DQ87" s="96"/>
      <c r="DR87" s="96"/>
      <c r="DS87" s="96"/>
      <c r="DT87" s="96"/>
      <c r="DU87" s="96"/>
      <c r="DV87" s="96"/>
      <c r="DW87" s="96"/>
      <c r="DX87" s="96"/>
      <c r="DY87" s="96"/>
      <c r="DZ87" s="96"/>
      <c r="EA87" s="96"/>
      <c r="EB87" s="96"/>
      <c r="EC87" s="96"/>
      <c r="ED87" s="96"/>
      <c r="EE87" s="96"/>
      <c r="EF87" s="96"/>
      <c r="EG87" s="96"/>
      <c r="EH87" s="96"/>
      <c r="EI87" s="96"/>
      <c r="EJ87" s="96"/>
      <c r="EK87" s="96"/>
      <c r="EL87" s="96"/>
      <c r="EM87" s="96"/>
      <c r="EN87" s="96"/>
      <c r="EO87" s="96"/>
      <c r="EP87" s="96"/>
      <c r="EQ87" s="96"/>
      <c r="ER87" s="96"/>
      <c r="ES87" s="96"/>
      <c r="ET87" s="96"/>
      <c r="EU87" s="96"/>
      <c r="EV87" s="96"/>
      <c r="EW87" s="96"/>
      <c r="EX87" s="96"/>
      <c r="EY87" s="96"/>
      <c r="EZ87" s="96"/>
      <c r="FA87" s="96"/>
      <c r="FB87" s="96"/>
      <c r="FC87" s="96"/>
      <c r="FD87" s="96"/>
      <c r="FE87" s="96"/>
      <c r="FF87" s="96"/>
      <c r="FG87" s="96"/>
      <c r="FH87" s="96"/>
      <c r="FI87" s="96"/>
      <c r="FJ87" s="96"/>
      <c r="FK87" s="96"/>
      <c r="FL87" s="96"/>
      <c r="FM87" s="96"/>
      <c r="FN87" s="96"/>
      <c r="FO87" s="96"/>
      <c r="FP87" s="96"/>
      <c r="FQ87" s="96"/>
      <c r="FR87" s="96"/>
      <c r="FS87" s="96"/>
      <c r="FT87" s="96"/>
      <c r="FU87" s="96"/>
      <c r="FV87" s="96"/>
      <c r="FW87" s="96"/>
      <c r="FX87" s="96"/>
      <c r="FY87" s="96"/>
      <c r="FZ87" s="96"/>
      <c r="GA87" s="96"/>
      <c r="GB87" s="96"/>
      <c r="GC87" s="96"/>
      <c r="GD87" s="96"/>
      <c r="GE87" s="96"/>
      <c r="GF87" s="96"/>
      <c r="GG87" s="96"/>
      <c r="GH87" s="96"/>
      <c r="GI87" s="96"/>
      <c r="GJ87" s="96"/>
      <c r="GK87" s="96"/>
      <c r="GL87" s="96"/>
      <c r="GM87" s="96"/>
      <c r="GN87" s="96"/>
      <c r="GO87" s="96"/>
      <c r="GP87" s="96"/>
      <c r="GQ87" s="96"/>
      <c r="GR87" s="96"/>
      <c r="GS87" s="96"/>
      <c r="GT87" s="96"/>
      <c r="GU87" s="96"/>
      <c r="GV87" s="96"/>
      <c r="GW87" s="96"/>
      <c r="GX87" s="96"/>
      <c r="GY87" s="96"/>
      <c r="GZ87" s="96"/>
      <c r="HA87" s="96"/>
      <c r="HB87" s="96"/>
      <c r="HC87" s="96"/>
      <c r="HD87" s="96"/>
      <c r="HE87" s="96"/>
      <c r="HF87" s="96"/>
      <c r="HG87" s="96"/>
      <c r="HH87" s="96"/>
      <c r="HI87" s="96"/>
      <c r="HJ87" s="96"/>
      <c r="HK87" s="96"/>
      <c r="HL87" s="96"/>
      <c r="HM87" s="96"/>
      <c r="HN87" s="96"/>
      <c r="HO87" s="96"/>
      <c r="HP87" s="96"/>
      <c r="HQ87" s="96"/>
      <c r="HR87" s="96"/>
      <c r="HS87" s="96"/>
      <c r="HT87" s="96"/>
      <c r="HU87" s="96"/>
      <c r="HV87" s="96"/>
      <c r="HW87" s="96"/>
      <c r="HX87" s="96"/>
      <c r="HY87" s="96"/>
      <c r="HZ87" s="96"/>
      <c r="IA87" s="96"/>
      <c r="IB87" s="96"/>
      <c r="IC87" s="96"/>
      <c r="ID87" s="96"/>
      <c r="IE87" s="96"/>
      <c r="IF87" s="96"/>
    </row>
    <row r="88" spans="1:240" ht="18" customHeight="1">
      <c r="A88" s="106">
        <v>76</v>
      </c>
      <c r="B88" s="107">
        <v>7</v>
      </c>
      <c r="C88" s="115"/>
      <c r="D88" s="106" t="s">
        <v>124</v>
      </c>
      <c r="E88" s="121" t="s">
        <v>19</v>
      </c>
      <c r="F88" s="110">
        <v>57</v>
      </c>
      <c r="G88" s="110">
        <v>57</v>
      </c>
      <c r="H88" s="111">
        <v>57</v>
      </c>
      <c r="I88" s="110">
        <v>56</v>
      </c>
      <c r="J88" s="112">
        <v>0</v>
      </c>
      <c r="K88" s="112">
        <v>0</v>
      </c>
      <c r="L88" s="112">
        <v>0</v>
      </c>
      <c r="M88" s="112">
        <v>0</v>
      </c>
      <c r="N88" s="112">
        <v>0</v>
      </c>
      <c r="O88" s="112">
        <v>0</v>
      </c>
      <c r="P88" s="112">
        <v>0</v>
      </c>
      <c r="Q88" s="112">
        <v>0</v>
      </c>
      <c r="R88" s="112">
        <v>0</v>
      </c>
      <c r="S88" s="96">
        <f t="shared" si="8"/>
        <v>1</v>
      </c>
      <c r="T88" s="96" t="str">
        <f t="shared" si="1"/>
        <v>ok</v>
      </c>
      <c r="U88" s="112">
        <f t="shared" si="2"/>
        <v>0</v>
      </c>
      <c r="V88" s="112">
        <v>45</v>
      </c>
      <c r="W88" s="96">
        <f t="shared" si="3"/>
        <v>12</v>
      </c>
      <c r="X88" s="96">
        <f>+I88-'[1]12mini'!K88</f>
        <v>0</v>
      </c>
      <c r="Y88" s="113"/>
      <c r="Z88" s="114">
        <f t="shared" si="4"/>
        <v>57</v>
      </c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96"/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  <c r="DA88" s="96"/>
      <c r="DB88" s="96"/>
      <c r="DC88" s="96"/>
      <c r="DD88" s="96"/>
      <c r="DE88" s="96"/>
      <c r="DF88" s="96"/>
      <c r="DG88" s="96"/>
      <c r="DH88" s="96"/>
      <c r="DI88" s="96"/>
      <c r="DJ88" s="96"/>
      <c r="DK88" s="96"/>
      <c r="DL88" s="96"/>
      <c r="DM88" s="96"/>
      <c r="DN88" s="96"/>
      <c r="DO88" s="96"/>
      <c r="DP88" s="96"/>
      <c r="DQ88" s="96"/>
      <c r="DR88" s="96"/>
      <c r="DS88" s="96"/>
      <c r="DT88" s="96"/>
      <c r="DU88" s="96"/>
      <c r="DV88" s="96"/>
      <c r="DW88" s="96"/>
      <c r="DX88" s="96"/>
      <c r="DY88" s="96"/>
      <c r="DZ88" s="96"/>
      <c r="EA88" s="96"/>
      <c r="EB88" s="96"/>
      <c r="EC88" s="96"/>
      <c r="ED88" s="96"/>
      <c r="EE88" s="96"/>
      <c r="EF88" s="96"/>
      <c r="EG88" s="96"/>
      <c r="EH88" s="96"/>
      <c r="EI88" s="96"/>
      <c r="EJ88" s="96"/>
      <c r="EK88" s="96"/>
      <c r="EL88" s="96"/>
      <c r="EM88" s="96"/>
      <c r="EN88" s="96"/>
      <c r="EO88" s="96"/>
      <c r="EP88" s="96"/>
      <c r="EQ88" s="96"/>
      <c r="ER88" s="96"/>
      <c r="ES88" s="96"/>
      <c r="ET88" s="96"/>
      <c r="EU88" s="96"/>
      <c r="EV88" s="96"/>
      <c r="EW88" s="96"/>
      <c r="EX88" s="96"/>
      <c r="EY88" s="96"/>
      <c r="EZ88" s="96"/>
      <c r="FA88" s="96"/>
      <c r="FB88" s="96"/>
      <c r="FC88" s="96"/>
      <c r="FD88" s="96"/>
      <c r="FE88" s="96"/>
      <c r="FF88" s="96"/>
      <c r="FG88" s="96"/>
      <c r="FH88" s="96"/>
      <c r="FI88" s="96"/>
      <c r="FJ88" s="96"/>
      <c r="FK88" s="96"/>
      <c r="FL88" s="96"/>
      <c r="FM88" s="96"/>
      <c r="FN88" s="96"/>
      <c r="FO88" s="96"/>
      <c r="FP88" s="96"/>
      <c r="FQ88" s="96"/>
      <c r="FR88" s="96"/>
      <c r="FS88" s="96"/>
      <c r="FT88" s="96"/>
      <c r="FU88" s="96"/>
      <c r="FV88" s="96"/>
      <c r="FW88" s="96"/>
      <c r="FX88" s="96"/>
      <c r="FY88" s="96"/>
      <c r="FZ88" s="96"/>
      <c r="GA88" s="96"/>
      <c r="GB88" s="96"/>
      <c r="GC88" s="96"/>
      <c r="GD88" s="96"/>
      <c r="GE88" s="96"/>
      <c r="GF88" s="96"/>
      <c r="GG88" s="96"/>
      <c r="GH88" s="96"/>
      <c r="GI88" s="96"/>
      <c r="GJ88" s="96"/>
      <c r="GK88" s="96"/>
      <c r="GL88" s="96"/>
      <c r="GM88" s="96"/>
      <c r="GN88" s="96"/>
      <c r="GO88" s="96"/>
      <c r="GP88" s="96"/>
      <c r="GQ88" s="96"/>
      <c r="GR88" s="96"/>
      <c r="GS88" s="96"/>
      <c r="GT88" s="96"/>
      <c r="GU88" s="96"/>
      <c r="GV88" s="96"/>
      <c r="GW88" s="96"/>
      <c r="GX88" s="96"/>
      <c r="GY88" s="96"/>
      <c r="GZ88" s="96"/>
      <c r="HA88" s="96"/>
      <c r="HB88" s="96"/>
      <c r="HC88" s="96"/>
      <c r="HD88" s="96"/>
      <c r="HE88" s="96"/>
      <c r="HF88" s="96"/>
      <c r="HG88" s="96"/>
      <c r="HH88" s="96"/>
      <c r="HI88" s="96"/>
      <c r="HJ88" s="96"/>
      <c r="HK88" s="96"/>
      <c r="HL88" s="96"/>
      <c r="HM88" s="96"/>
      <c r="HN88" s="96"/>
      <c r="HO88" s="96"/>
      <c r="HP88" s="96"/>
      <c r="HQ88" s="96"/>
      <c r="HR88" s="96"/>
      <c r="HS88" s="96"/>
      <c r="HT88" s="96"/>
      <c r="HU88" s="96"/>
      <c r="HV88" s="96"/>
      <c r="HW88" s="96"/>
      <c r="HX88" s="96"/>
      <c r="HY88" s="96"/>
      <c r="HZ88" s="96"/>
      <c r="IA88" s="96"/>
      <c r="IB88" s="96"/>
      <c r="IC88" s="96"/>
      <c r="ID88" s="96"/>
      <c r="IE88" s="96"/>
      <c r="IF88" s="96"/>
    </row>
    <row r="89" spans="1:240" ht="18" customHeight="1">
      <c r="A89" s="106">
        <v>77</v>
      </c>
      <c r="B89" s="107">
        <v>8</v>
      </c>
      <c r="C89" s="127"/>
      <c r="D89" s="106" t="s">
        <v>286</v>
      </c>
      <c r="E89" s="121" t="s">
        <v>19</v>
      </c>
      <c r="F89" s="110">
        <v>52</v>
      </c>
      <c r="G89" s="110">
        <v>52</v>
      </c>
      <c r="H89" s="111">
        <v>52</v>
      </c>
      <c r="I89" s="110">
        <v>52</v>
      </c>
      <c r="J89" s="112">
        <v>5</v>
      </c>
      <c r="K89" s="112">
        <v>5</v>
      </c>
      <c r="L89" s="112">
        <v>5</v>
      </c>
      <c r="M89" s="112">
        <v>0</v>
      </c>
      <c r="N89" s="112">
        <v>0</v>
      </c>
      <c r="O89" s="112">
        <v>0</v>
      </c>
      <c r="P89" s="112">
        <v>0</v>
      </c>
      <c r="Q89" s="112">
        <v>0</v>
      </c>
      <c r="R89" s="112">
        <v>0</v>
      </c>
      <c r="S89" s="96">
        <f t="shared" si="8"/>
        <v>0</v>
      </c>
      <c r="T89" s="96" t="str">
        <f t="shared" si="1"/>
        <v>ok</v>
      </c>
      <c r="U89" s="112">
        <f t="shared" si="2"/>
        <v>0</v>
      </c>
      <c r="V89" s="112">
        <v>52</v>
      </c>
      <c r="W89" s="96">
        <f t="shared" si="3"/>
        <v>0</v>
      </c>
      <c r="X89" s="96">
        <f>+I89-'[1]12mini'!K89</f>
        <v>0</v>
      </c>
      <c r="Y89" s="113"/>
      <c r="Z89" s="114">
        <f t="shared" si="4"/>
        <v>57</v>
      </c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6"/>
      <c r="DA89" s="96"/>
      <c r="DB89" s="96"/>
      <c r="DC89" s="96"/>
      <c r="DD89" s="96"/>
      <c r="DE89" s="96"/>
      <c r="DF89" s="96"/>
      <c r="DG89" s="96"/>
      <c r="DH89" s="96"/>
      <c r="DI89" s="96"/>
      <c r="DJ89" s="96"/>
      <c r="DK89" s="96"/>
      <c r="DL89" s="96"/>
      <c r="DM89" s="96"/>
      <c r="DN89" s="96"/>
      <c r="DO89" s="96"/>
      <c r="DP89" s="96"/>
      <c r="DQ89" s="96"/>
      <c r="DR89" s="96"/>
      <c r="DS89" s="96"/>
      <c r="DT89" s="96"/>
      <c r="DU89" s="96"/>
      <c r="DV89" s="96"/>
      <c r="DW89" s="96"/>
      <c r="DX89" s="96"/>
      <c r="DY89" s="96"/>
      <c r="DZ89" s="96"/>
      <c r="EA89" s="96"/>
      <c r="EB89" s="96"/>
      <c r="EC89" s="96"/>
      <c r="ED89" s="96"/>
      <c r="EE89" s="96"/>
      <c r="EF89" s="96"/>
      <c r="EG89" s="96"/>
      <c r="EH89" s="96"/>
      <c r="EI89" s="96"/>
      <c r="EJ89" s="96"/>
      <c r="EK89" s="96"/>
      <c r="EL89" s="96"/>
      <c r="EM89" s="96"/>
      <c r="EN89" s="96"/>
      <c r="EO89" s="96"/>
      <c r="EP89" s="96"/>
      <c r="EQ89" s="96"/>
      <c r="ER89" s="96"/>
      <c r="ES89" s="96"/>
      <c r="ET89" s="96"/>
      <c r="EU89" s="96"/>
      <c r="EV89" s="96"/>
      <c r="EW89" s="96"/>
      <c r="EX89" s="96"/>
      <c r="EY89" s="96"/>
      <c r="EZ89" s="96"/>
      <c r="FA89" s="96"/>
      <c r="FB89" s="96"/>
      <c r="FC89" s="96"/>
      <c r="FD89" s="96"/>
      <c r="FE89" s="96"/>
      <c r="FF89" s="96"/>
      <c r="FG89" s="96"/>
      <c r="FH89" s="96"/>
      <c r="FI89" s="96"/>
      <c r="FJ89" s="96"/>
      <c r="FK89" s="96"/>
      <c r="FL89" s="96"/>
      <c r="FM89" s="96"/>
      <c r="FN89" s="96"/>
      <c r="FO89" s="96"/>
      <c r="FP89" s="96"/>
      <c r="FQ89" s="96"/>
      <c r="FR89" s="96"/>
      <c r="FS89" s="96"/>
      <c r="FT89" s="96"/>
      <c r="FU89" s="96"/>
      <c r="FV89" s="96"/>
      <c r="FW89" s="96"/>
      <c r="FX89" s="96"/>
      <c r="FY89" s="96"/>
      <c r="FZ89" s="96"/>
      <c r="GA89" s="96"/>
      <c r="GB89" s="96"/>
      <c r="GC89" s="96"/>
      <c r="GD89" s="96"/>
      <c r="GE89" s="96"/>
      <c r="GF89" s="96"/>
      <c r="GG89" s="96"/>
      <c r="GH89" s="96"/>
      <c r="GI89" s="96"/>
      <c r="GJ89" s="96"/>
      <c r="GK89" s="96"/>
      <c r="GL89" s="96"/>
      <c r="GM89" s="96"/>
      <c r="GN89" s="96"/>
      <c r="GO89" s="96"/>
      <c r="GP89" s="96"/>
      <c r="GQ89" s="96"/>
      <c r="GR89" s="96"/>
      <c r="GS89" s="96"/>
      <c r="GT89" s="96"/>
      <c r="GU89" s="96"/>
      <c r="GV89" s="96"/>
      <c r="GW89" s="96"/>
      <c r="GX89" s="96"/>
      <c r="GY89" s="96"/>
      <c r="GZ89" s="96"/>
      <c r="HA89" s="96"/>
      <c r="HB89" s="96"/>
      <c r="HC89" s="96"/>
      <c r="HD89" s="96"/>
      <c r="HE89" s="96"/>
      <c r="HF89" s="96"/>
      <c r="HG89" s="96"/>
      <c r="HH89" s="96"/>
      <c r="HI89" s="96"/>
      <c r="HJ89" s="96"/>
      <c r="HK89" s="96"/>
      <c r="HL89" s="96"/>
      <c r="HM89" s="96"/>
      <c r="HN89" s="96"/>
      <c r="HO89" s="96"/>
      <c r="HP89" s="96"/>
      <c r="HQ89" s="96"/>
      <c r="HR89" s="96"/>
      <c r="HS89" s="96"/>
      <c r="HT89" s="96"/>
      <c r="HU89" s="96"/>
      <c r="HV89" s="96"/>
      <c r="HW89" s="96"/>
      <c r="HX89" s="96"/>
      <c r="HY89" s="96"/>
      <c r="HZ89" s="96"/>
      <c r="IA89" s="96"/>
      <c r="IB89" s="96"/>
      <c r="IC89" s="96"/>
      <c r="ID89" s="96"/>
      <c r="IE89" s="96"/>
      <c r="IF89" s="96"/>
    </row>
    <row r="90" spans="1:240" ht="18" customHeight="1">
      <c r="A90" s="106"/>
      <c r="B90" s="107"/>
      <c r="C90" s="135"/>
      <c r="D90" s="136" t="s">
        <v>128</v>
      </c>
      <c r="E90" s="121"/>
      <c r="F90" s="132">
        <f aca="true" t="shared" si="14" ref="F90:L90">SUM(F82:F89)</f>
        <v>455</v>
      </c>
      <c r="G90" s="132">
        <f t="shared" si="14"/>
        <v>455</v>
      </c>
      <c r="H90" s="132">
        <f t="shared" si="14"/>
        <v>455</v>
      </c>
      <c r="I90" s="132">
        <f t="shared" si="14"/>
        <v>446</v>
      </c>
      <c r="J90" s="123">
        <f t="shared" si="14"/>
        <v>18</v>
      </c>
      <c r="K90" s="123">
        <f t="shared" si="14"/>
        <v>18</v>
      </c>
      <c r="L90" s="123">
        <f t="shared" si="14"/>
        <v>18</v>
      </c>
      <c r="M90" s="123">
        <v>0</v>
      </c>
      <c r="N90" s="123">
        <f>SUM(N82:N89)</f>
        <v>0</v>
      </c>
      <c r="O90" s="123">
        <f>SUM(O82:O89)</f>
        <v>0</v>
      </c>
      <c r="P90" s="123">
        <f>SUM(P82:P89)</f>
        <v>0</v>
      </c>
      <c r="Q90" s="123">
        <f>SUM(Q82:Q89)</f>
        <v>0</v>
      </c>
      <c r="R90" s="123">
        <f>SUM(R82:R89)</f>
        <v>0</v>
      </c>
      <c r="S90" s="96">
        <f t="shared" si="8"/>
        <v>9</v>
      </c>
      <c r="T90" s="96" t="str">
        <f t="shared" si="1"/>
        <v>ok</v>
      </c>
      <c r="U90" s="112">
        <f t="shared" si="2"/>
        <v>0</v>
      </c>
      <c r="V90" s="123">
        <f>SUM(V82:V89)</f>
        <v>413</v>
      </c>
      <c r="W90" s="96">
        <f t="shared" si="3"/>
        <v>42</v>
      </c>
      <c r="X90" s="96">
        <f>+I90-'[1]12mini'!K90</f>
        <v>0</v>
      </c>
      <c r="Y90" s="113"/>
      <c r="Z90" s="114">
        <f t="shared" si="4"/>
        <v>473</v>
      </c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/>
      <c r="CZ90" s="96"/>
      <c r="DA90" s="96"/>
      <c r="DB90" s="96"/>
      <c r="DC90" s="96"/>
      <c r="DD90" s="96"/>
      <c r="DE90" s="96"/>
      <c r="DF90" s="96"/>
      <c r="DG90" s="96"/>
      <c r="DH90" s="96"/>
      <c r="DI90" s="96"/>
      <c r="DJ90" s="96"/>
      <c r="DK90" s="96"/>
      <c r="DL90" s="96"/>
      <c r="DM90" s="96"/>
      <c r="DN90" s="96"/>
      <c r="DO90" s="96"/>
      <c r="DP90" s="96"/>
      <c r="DQ90" s="96"/>
      <c r="DR90" s="96"/>
      <c r="DS90" s="96"/>
      <c r="DT90" s="96"/>
      <c r="DU90" s="96"/>
      <c r="DV90" s="96"/>
      <c r="DW90" s="96"/>
      <c r="DX90" s="96"/>
      <c r="DY90" s="96"/>
      <c r="DZ90" s="96"/>
      <c r="EA90" s="96"/>
      <c r="EB90" s="96"/>
      <c r="EC90" s="96"/>
      <c r="ED90" s="96"/>
      <c r="EE90" s="96"/>
      <c r="EF90" s="96"/>
      <c r="EG90" s="96"/>
      <c r="EH90" s="96"/>
      <c r="EI90" s="96"/>
      <c r="EJ90" s="96"/>
      <c r="EK90" s="96"/>
      <c r="EL90" s="96"/>
      <c r="EM90" s="96"/>
      <c r="EN90" s="96"/>
      <c r="EO90" s="96"/>
      <c r="EP90" s="96"/>
      <c r="EQ90" s="96"/>
      <c r="ER90" s="96"/>
      <c r="ES90" s="96"/>
      <c r="ET90" s="96"/>
      <c r="EU90" s="96"/>
      <c r="EV90" s="96"/>
      <c r="EW90" s="96"/>
      <c r="EX90" s="96"/>
      <c r="EY90" s="96"/>
      <c r="EZ90" s="96"/>
      <c r="FA90" s="96"/>
      <c r="FB90" s="96"/>
      <c r="FC90" s="96"/>
      <c r="FD90" s="96"/>
      <c r="FE90" s="96"/>
      <c r="FF90" s="96"/>
      <c r="FG90" s="96"/>
      <c r="FH90" s="96"/>
      <c r="FI90" s="96"/>
      <c r="FJ90" s="96"/>
      <c r="FK90" s="96"/>
      <c r="FL90" s="96"/>
      <c r="FM90" s="96"/>
      <c r="FN90" s="96"/>
      <c r="FO90" s="96"/>
      <c r="FP90" s="96"/>
      <c r="FQ90" s="96"/>
      <c r="FR90" s="96"/>
      <c r="FS90" s="96"/>
      <c r="FT90" s="96"/>
      <c r="FU90" s="96"/>
      <c r="FV90" s="96"/>
      <c r="FW90" s="96"/>
      <c r="FX90" s="96"/>
      <c r="FY90" s="96"/>
      <c r="FZ90" s="96"/>
      <c r="GA90" s="96"/>
      <c r="GB90" s="96"/>
      <c r="GC90" s="96"/>
      <c r="GD90" s="96"/>
      <c r="GE90" s="96"/>
      <c r="GF90" s="96"/>
      <c r="GG90" s="96"/>
      <c r="GH90" s="96"/>
      <c r="GI90" s="96"/>
      <c r="GJ90" s="96"/>
      <c r="GK90" s="96"/>
      <c r="GL90" s="96"/>
      <c r="GM90" s="96"/>
      <c r="GN90" s="96"/>
      <c r="GO90" s="96"/>
      <c r="GP90" s="96"/>
      <c r="GQ90" s="96"/>
      <c r="GR90" s="96"/>
      <c r="GS90" s="96"/>
      <c r="GT90" s="96"/>
      <c r="GU90" s="96"/>
      <c r="GV90" s="96"/>
      <c r="GW90" s="96"/>
      <c r="GX90" s="96"/>
      <c r="GY90" s="96"/>
      <c r="GZ90" s="96"/>
      <c r="HA90" s="96"/>
      <c r="HB90" s="96"/>
      <c r="HC90" s="96"/>
      <c r="HD90" s="96"/>
      <c r="HE90" s="96"/>
      <c r="HF90" s="96"/>
      <c r="HG90" s="96"/>
      <c r="HH90" s="96"/>
      <c r="HI90" s="96"/>
      <c r="HJ90" s="96"/>
      <c r="HK90" s="96"/>
      <c r="HL90" s="96"/>
      <c r="HM90" s="96"/>
      <c r="HN90" s="96"/>
      <c r="HO90" s="96"/>
      <c r="HP90" s="96"/>
      <c r="HQ90" s="96"/>
      <c r="HR90" s="96"/>
      <c r="HS90" s="96"/>
      <c r="HT90" s="96"/>
      <c r="HU90" s="96"/>
      <c r="HV90" s="96"/>
      <c r="HW90" s="96"/>
      <c r="HX90" s="96"/>
      <c r="HY90" s="96"/>
      <c r="HZ90" s="96"/>
      <c r="IA90" s="96"/>
      <c r="IB90" s="96"/>
      <c r="IC90" s="96"/>
      <c r="ID90" s="96"/>
      <c r="IE90" s="96"/>
      <c r="IF90" s="96"/>
    </row>
    <row r="91" spans="1:240" ht="18" customHeight="1">
      <c r="A91" s="106">
        <v>78</v>
      </c>
      <c r="B91" s="107">
        <v>1</v>
      </c>
      <c r="C91" s="108" t="s">
        <v>287</v>
      </c>
      <c r="D91" s="106" t="s">
        <v>130</v>
      </c>
      <c r="E91" s="121" t="s">
        <v>19</v>
      </c>
      <c r="F91" s="110">
        <v>73</v>
      </c>
      <c r="G91" s="110">
        <v>73</v>
      </c>
      <c r="H91" s="111">
        <v>73</v>
      </c>
      <c r="I91" s="110">
        <f>'[1]12mini'!K91</f>
        <v>73</v>
      </c>
      <c r="J91" s="112">
        <v>10</v>
      </c>
      <c r="K91" s="112">
        <v>10</v>
      </c>
      <c r="L91" s="112">
        <v>10</v>
      </c>
      <c r="M91" s="112">
        <v>0</v>
      </c>
      <c r="N91" s="112">
        <v>0</v>
      </c>
      <c r="O91" s="112">
        <v>0</v>
      </c>
      <c r="P91" s="112">
        <v>0</v>
      </c>
      <c r="Q91" s="112">
        <v>0</v>
      </c>
      <c r="R91" s="112">
        <v>0</v>
      </c>
      <c r="S91" s="96">
        <f t="shared" si="8"/>
        <v>0</v>
      </c>
      <c r="T91" s="96" t="str">
        <f t="shared" si="1"/>
        <v>ok</v>
      </c>
      <c r="U91" s="112">
        <f t="shared" si="2"/>
        <v>0</v>
      </c>
      <c r="V91" s="112">
        <v>62</v>
      </c>
      <c r="W91" s="96">
        <f t="shared" si="3"/>
        <v>11</v>
      </c>
      <c r="X91" s="96">
        <f>+I91-'[1]12mini'!K91</f>
        <v>0</v>
      </c>
      <c r="Y91" s="113"/>
      <c r="Z91" s="114">
        <f t="shared" si="4"/>
        <v>83</v>
      </c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  <c r="DC91" s="96"/>
      <c r="DD91" s="96"/>
      <c r="DE91" s="96"/>
      <c r="DF91" s="96"/>
      <c r="DG91" s="96"/>
      <c r="DH91" s="96"/>
      <c r="DI91" s="96"/>
      <c r="DJ91" s="96"/>
      <c r="DK91" s="96"/>
      <c r="DL91" s="96"/>
      <c r="DM91" s="96"/>
      <c r="DN91" s="96"/>
      <c r="DO91" s="96"/>
      <c r="DP91" s="96"/>
      <c r="DQ91" s="96"/>
      <c r="DR91" s="96"/>
      <c r="DS91" s="96"/>
      <c r="DT91" s="96"/>
      <c r="DU91" s="96"/>
      <c r="DV91" s="96"/>
      <c r="DW91" s="96"/>
      <c r="DX91" s="96"/>
      <c r="DY91" s="96"/>
      <c r="DZ91" s="96"/>
      <c r="EA91" s="96"/>
      <c r="EB91" s="96"/>
      <c r="EC91" s="96"/>
      <c r="ED91" s="96"/>
      <c r="EE91" s="96"/>
      <c r="EF91" s="96"/>
      <c r="EG91" s="96"/>
      <c r="EH91" s="96"/>
      <c r="EI91" s="96"/>
      <c r="EJ91" s="96"/>
      <c r="EK91" s="96"/>
      <c r="EL91" s="96"/>
      <c r="EM91" s="96"/>
      <c r="EN91" s="96"/>
      <c r="EO91" s="96"/>
      <c r="EP91" s="96"/>
      <c r="EQ91" s="96"/>
      <c r="ER91" s="96"/>
      <c r="ES91" s="96"/>
      <c r="ET91" s="96"/>
      <c r="EU91" s="96"/>
      <c r="EV91" s="96"/>
      <c r="EW91" s="96"/>
      <c r="EX91" s="96"/>
      <c r="EY91" s="96"/>
      <c r="EZ91" s="96"/>
      <c r="FA91" s="96"/>
      <c r="FB91" s="96"/>
      <c r="FC91" s="96"/>
      <c r="FD91" s="96"/>
      <c r="FE91" s="96"/>
      <c r="FF91" s="96"/>
      <c r="FG91" s="96"/>
      <c r="FH91" s="96"/>
      <c r="FI91" s="96"/>
      <c r="FJ91" s="96"/>
      <c r="FK91" s="96"/>
      <c r="FL91" s="96"/>
      <c r="FM91" s="96"/>
      <c r="FN91" s="96"/>
      <c r="FO91" s="96"/>
      <c r="FP91" s="96"/>
      <c r="FQ91" s="96"/>
      <c r="FR91" s="96"/>
      <c r="FS91" s="96"/>
      <c r="FT91" s="96"/>
      <c r="FU91" s="96"/>
      <c r="FV91" s="96"/>
      <c r="FW91" s="96"/>
      <c r="FX91" s="96"/>
      <c r="FY91" s="96"/>
      <c r="FZ91" s="96"/>
      <c r="GA91" s="96"/>
      <c r="GB91" s="96"/>
      <c r="GC91" s="96"/>
      <c r="GD91" s="96"/>
      <c r="GE91" s="96"/>
      <c r="GF91" s="96"/>
      <c r="GG91" s="96"/>
      <c r="GH91" s="96"/>
      <c r="GI91" s="96"/>
      <c r="GJ91" s="96"/>
      <c r="GK91" s="96"/>
      <c r="GL91" s="96"/>
      <c r="GM91" s="96"/>
      <c r="GN91" s="96"/>
      <c r="GO91" s="96"/>
      <c r="GP91" s="96"/>
      <c r="GQ91" s="96"/>
      <c r="GR91" s="96"/>
      <c r="GS91" s="96"/>
      <c r="GT91" s="96"/>
      <c r="GU91" s="96"/>
      <c r="GV91" s="96"/>
      <c r="GW91" s="96"/>
      <c r="GX91" s="96"/>
      <c r="GY91" s="96"/>
      <c r="GZ91" s="96"/>
      <c r="HA91" s="96"/>
      <c r="HB91" s="96"/>
      <c r="HC91" s="96"/>
      <c r="HD91" s="96"/>
      <c r="HE91" s="96"/>
      <c r="HF91" s="96"/>
      <c r="HG91" s="96"/>
      <c r="HH91" s="96"/>
      <c r="HI91" s="96"/>
      <c r="HJ91" s="96"/>
      <c r="HK91" s="96"/>
      <c r="HL91" s="96"/>
      <c r="HM91" s="96"/>
      <c r="HN91" s="96"/>
      <c r="HO91" s="96"/>
      <c r="HP91" s="96"/>
      <c r="HQ91" s="96"/>
      <c r="HR91" s="96"/>
      <c r="HS91" s="96"/>
      <c r="HT91" s="96"/>
      <c r="HU91" s="96"/>
      <c r="HV91" s="96"/>
      <c r="HW91" s="96"/>
      <c r="HX91" s="96"/>
      <c r="HY91" s="96"/>
      <c r="HZ91" s="96"/>
      <c r="IA91" s="96"/>
      <c r="IB91" s="96"/>
      <c r="IC91" s="96"/>
      <c r="ID91" s="96"/>
      <c r="IE91" s="96"/>
      <c r="IF91" s="96"/>
    </row>
    <row r="92" spans="1:240" ht="18" customHeight="1">
      <c r="A92" s="106">
        <v>79</v>
      </c>
      <c r="B92" s="107">
        <v>2</v>
      </c>
      <c r="C92" s="115"/>
      <c r="D92" s="106" t="s">
        <v>233</v>
      </c>
      <c r="E92" s="121" t="s">
        <v>19</v>
      </c>
      <c r="F92" s="110">
        <v>98</v>
      </c>
      <c r="G92" s="110">
        <v>98</v>
      </c>
      <c r="H92" s="111">
        <v>98</v>
      </c>
      <c r="I92" s="110">
        <f>'[1]12mini'!K92</f>
        <v>97</v>
      </c>
      <c r="J92" s="112">
        <v>7</v>
      </c>
      <c r="K92" s="112">
        <v>7</v>
      </c>
      <c r="L92" s="112">
        <v>7</v>
      </c>
      <c r="M92" s="112">
        <v>0</v>
      </c>
      <c r="N92" s="112">
        <v>0</v>
      </c>
      <c r="O92" s="112">
        <v>0</v>
      </c>
      <c r="P92" s="112">
        <v>0</v>
      </c>
      <c r="Q92" s="112">
        <v>0</v>
      </c>
      <c r="R92" s="112">
        <v>0</v>
      </c>
      <c r="S92" s="96">
        <f t="shared" si="8"/>
        <v>1</v>
      </c>
      <c r="T92" s="96" t="str">
        <f t="shared" si="1"/>
        <v>ok</v>
      </c>
      <c r="U92" s="112">
        <f t="shared" si="2"/>
        <v>0</v>
      </c>
      <c r="V92" s="112">
        <v>82</v>
      </c>
      <c r="W92" s="96">
        <f t="shared" si="3"/>
        <v>16</v>
      </c>
      <c r="X92" s="96">
        <f>+I92-'[1]12mini'!K92</f>
        <v>0</v>
      </c>
      <c r="Y92" s="113"/>
      <c r="Z92" s="114">
        <f t="shared" si="4"/>
        <v>105</v>
      </c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  <c r="FF92" s="96"/>
      <c r="FG92" s="96"/>
      <c r="FH92" s="96"/>
      <c r="FI92" s="96"/>
      <c r="FJ92" s="96"/>
      <c r="FK92" s="96"/>
      <c r="FL92" s="96"/>
      <c r="FM92" s="96"/>
      <c r="FN92" s="96"/>
      <c r="FO92" s="96"/>
      <c r="FP92" s="96"/>
      <c r="FQ92" s="96"/>
      <c r="FR92" s="96"/>
      <c r="FS92" s="96"/>
      <c r="FT92" s="96"/>
      <c r="FU92" s="96"/>
      <c r="FV92" s="96"/>
      <c r="FW92" s="96"/>
      <c r="FX92" s="96"/>
      <c r="FY92" s="96"/>
      <c r="FZ92" s="96"/>
      <c r="GA92" s="96"/>
      <c r="GB92" s="96"/>
      <c r="GC92" s="96"/>
      <c r="GD92" s="96"/>
      <c r="GE92" s="96"/>
      <c r="GF92" s="96"/>
      <c r="GG92" s="96"/>
      <c r="GH92" s="96"/>
      <c r="GI92" s="96"/>
      <c r="GJ92" s="96"/>
      <c r="GK92" s="96"/>
      <c r="GL92" s="96"/>
      <c r="GM92" s="96"/>
      <c r="GN92" s="96"/>
      <c r="GO92" s="96"/>
      <c r="GP92" s="96"/>
      <c r="GQ92" s="96"/>
      <c r="GR92" s="96"/>
      <c r="GS92" s="96"/>
      <c r="GT92" s="96"/>
      <c r="GU92" s="96"/>
      <c r="GV92" s="96"/>
      <c r="GW92" s="96"/>
      <c r="GX92" s="96"/>
      <c r="GY92" s="96"/>
      <c r="GZ92" s="96"/>
      <c r="HA92" s="96"/>
      <c r="HB92" s="96"/>
      <c r="HC92" s="96"/>
      <c r="HD92" s="96"/>
      <c r="HE92" s="96"/>
      <c r="HF92" s="96"/>
      <c r="HG92" s="96"/>
      <c r="HH92" s="96"/>
      <c r="HI92" s="96"/>
      <c r="HJ92" s="96"/>
      <c r="HK92" s="96"/>
      <c r="HL92" s="96"/>
      <c r="HM92" s="96"/>
      <c r="HN92" s="96"/>
      <c r="HO92" s="96"/>
      <c r="HP92" s="96"/>
      <c r="HQ92" s="96"/>
      <c r="HR92" s="96"/>
      <c r="HS92" s="96"/>
      <c r="HT92" s="96"/>
      <c r="HU92" s="96"/>
      <c r="HV92" s="96"/>
      <c r="HW92" s="96"/>
      <c r="HX92" s="96"/>
      <c r="HY92" s="96"/>
      <c r="HZ92" s="96"/>
      <c r="IA92" s="96"/>
      <c r="IB92" s="96"/>
      <c r="IC92" s="96"/>
      <c r="ID92" s="96"/>
      <c r="IE92" s="96"/>
      <c r="IF92" s="96"/>
    </row>
    <row r="93" spans="1:240" ht="18" customHeight="1">
      <c r="A93" s="106">
        <v>80</v>
      </c>
      <c r="B93" s="117">
        <v>3</v>
      </c>
      <c r="C93" s="115"/>
      <c r="D93" s="106" t="s">
        <v>133</v>
      </c>
      <c r="E93" s="121" t="s">
        <v>19</v>
      </c>
      <c r="F93" s="110">
        <v>61</v>
      </c>
      <c r="G93" s="110">
        <v>61</v>
      </c>
      <c r="H93" s="111">
        <v>61</v>
      </c>
      <c r="I93" s="110">
        <f>'[1]12mini'!K93</f>
        <v>61</v>
      </c>
      <c r="J93" s="112">
        <v>4</v>
      </c>
      <c r="K93" s="112">
        <v>4</v>
      </c>
      <c r="L93" s="112">
        <v>4</v>
      </c>
      <c r="M93" s="112">
        <v>0</v>
      </c>
      <c r="N93" s="112">
        <v>0</v>
      </c>
      <c r="O93" s="112">
        <v>0</v>
      </c>
      <c r="P93" s="112">
        <v>0</v>
      </c>
      <c r="Q93" s="112">
        <v>0</v>
      </c>
      <c r="R93" s="112">
        <v>0</v>
      </c>
      <c r="S93" s="96">
        <f t="shared" si="8"/>
        <v>0</v>
      </c>
      <c r="T93" s="96" t="str">
        <f t="shared" si="1"/>
        <v>ok</v>
      </c>
      <c r="U93" s="112">
        <f t="shared" si="2"/>
        <v>0</v>
      </c>
      <c r="V93" s="112">
        <v>49</v>
      </c>
      <c r="W93" s="96">
        <f t="shared" si="3"/>
        <v>12</v>
      </c>
      <c r="X93" s="96">
        <f>+I93-'[1]12mini'!K93</f>
        <v>0</v>
      </c>
      <c r="Y93" s="113"/>
      <c r="Z93" s="114">
        <f t="shared" si="4"/>
        <v>65</v>
      </c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  <c r="DQ93" s="96"/>
      <c r="DR93" s="96"/>
      <c r="DS93" s="96"/>
      <c r="DT93" s="96"/>
      <c r="DU93" s="96"/>
      <c r="DV93" s="96"/>
      <c r="DW93" s="96"/>
      <c r="DX93" s="96"/>
      <c r="DY93" s="96"/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96"/>
      <c r="EU93" s="96"/>
      <c r="EV93" s="96"/>
      <c r="EW93" s="96"/>
      <c r="EX93" s="96"/>
      <c r="EY93" s="96"/>
      <c r="EZ93" s="96"/>
      <c r="FA93" s="96"/>
      <c r="FB93" s="96"/>
      <c r="FC93" s="96"/>
      <c r="FD93" s="96"/>
      <c r="FE93" s="96"/>
      <c r="FF93" s="96"/>
      <c r="FG93" s="96"/>
      <c r="FH93" s="96"/>
      <c r="FI93" s="96"/>
      <c r="FJ93" s="96"/>
      <c r="FK93" s="96"/>
      <c r="FL93" s="96"/>
      <c r="FM93" s="96"/>
      <c r="FN93" s="96"/>
      <c r="FO93" s="96"/>
      <c r="FP93" s="96"/>
      <c r="FQ93" s="96"/>
      <c r="FR93" s="96"/>
      <c r="FS93" s="96"/>
      <c r="FT93" s="96"/>
      <c r="FU93" s="96"/>
      <c r="FV93" s="96"/>
      <c r="FW93" s="96"/>
      <c r="FX93" s="96"/>
      <c r="FY93" s="96"/>
      <c r="FZ93" s="96"/>
      <c r="GA93" s="96"/>
      <c r="GB93" s="96"/>
      <c r="GC93" s="96"/>
      <c r="GD93" s="96"/>
      <c r="GE93" s="96"/>
      <c r="GF93" s="96"/>
      <c r="GG93" s="96"/>
      <c r="GH93" s="96"/>
      <c r="GI93" s="96"/>
      <c r="GJ93" s="96"/>
      <c r="GK93" s="96"/>
      <c r="GL93" s="96"/>
      <c r="GM93" s="96"/>
      <c r="GN93" s="96"/>
      <c r="GO93" s="96"/>
      <c r="GP93" s="96"/>
      <c r="GQ93" s="96"/>
      <c r="GR93" s="96"/>
      <c r="GS93" s="96"/>
      <c r="GT93" s="96"/>
      <c r="GU93" s="96"/>
      <c r="GV93" s="96"/>
      <c r="GW93" s="96"/>
      <c r="GX93" s="96"/>
      <c r="GY93" s="96"/>
      <c r="GZ93" s="96"/>
      <c r="HA93" s="96"/>
      <c r="HB93" s="96"/>
      <c r="HC93" s="96"/>
      <c r="HD93" s="96"/>
      <c r="HE93" s="96"/>
      <c r="HF93" s="96"/>
      <c r="HG93" s="96"/>
      <c r="HH93" s="96"/>
      <c r="HI93" s="96"/>
      <c r="HJ93" s="96"/>
      <c r="HK93" s="96"/>
      <c r="HL93" s="96"/>
      <c r="HM93" s="96"/>
      <c r="HN93" s="96"/>
      <c r="HO93" s="96"/>
      <c r="HP93" s="96"/>
      <c r="HQ93" s="96"/>
      <c r="HR93" s="96"/>
      <c r="HS93" s="96"/>
      <c r="HT93" s="96"/>
      <c r="HU93" s="96"/>
      <c r="HV93" s="96"/>
      <c r="HW93" s="96"/>
      <c r="HX93" s="96"/>
      <c r="HY93" s="96"/>
      <c r="HZ93" s="96"/>
      <c r="IA93" s="96"/>
      <c r="IB93" s="96"/>
      <c r="IC93" s="96"/>
      <c r="ID93" s="96"/>
      <c r="IE93" s="96"/>
      <c r="IF93" s="96"/>
    </row>
    <row r="94" spans="1:240" ht="18" customHeight="1">
      <c r="A94" s="106"/>
      <c r="B94" s="107"/>
      <c r="C94" s="131"/>
      <c r="D94" s="161" t="s">
        <v>128</v>
      </c>
      <c r="E94" s="121"/>
      <c r="F94" s="132">
        <f aca="true" t="shared" si="15" ref="F94:L94">SUM(F91:F93)</f>
        <v>232</v>
      </c>
      <c r="G94" s="132">
        <f t="shared" si="15"/>
        <v>232</v>
      </c>
      <c r="H94" s="132">
        <f t="shared" si="15"/>
        <v>232</v>
      </c>
      <c r="I94" s="132">
        <f t="shared" si="15"/>
        <v>231</v>
      </c>
      <c r="J94" s="123">
        <f t="shared" si="15"/>
        <v>21</v>
      </c>
      <c r="K94" s="123">
        <f t="shared" si="15"/>
        <v>21</v>
      </c>
      <c r="L94" s="123">
        <f t="shared" si="15"/>
        <v>21</v>
      </c>
      <c r="M94" s="123">
        <v>0</v>
      </c>
      <c r="N94" s="123">
        <f>SUM(N91:N93)</f>
        <v>0</v>
      </c>
      <c r="O94" s="123">
        <f>SUM(O91:O93)</f>
        <v>0</v>
      </c>
      <c r="P94" s="123">
        <f>SUM(P91:P93)</f>
        <v>0</v>
      </c>
      <c r="Q94" s="123">
        <f>SUM(Q91:Q93)</f>
        <v>0</v>
      </c>
      <c r="R94" s="123">
        <f>SUM(R91:R93)</f>
        <v>0</v>
      </c>
      <c r="S94" s="96">
        <f t="shared" si="8"/>
        <v>1</v>
      </c>
      <c r="T94" s="96" t="str">
        <f t="shared" si="1"/>
        <v>ok</v>
      </c>
      <c r="U94" s="112">
        <f t="shared" si="2"/>
        <v>0</v>
      </c>
      <c r="V94" s="123">
        <f>SUM(V91:V93)</f>
        <v>193</v>
      </c>
      <c r="W94" s="96">
        <f t="shared" si="3"/>
        <v>39</v>
      </c>
      <c r="X94" s="96">
        <f>+I94-'[1]12mini'!K94</f>
        <v>0</v>
      </c>
      <c r="Y94" s="113"/>
      <c r="Z94" s="114">
        <f t="shared" si="4"/>
        <v>253</v>
      </c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96"/>
      <c r="CH94" s="96"/>
      <c r="CI94" s="96"/>
      <c r="CJ94" s="96"/>
      <c r="CK94" s="96"/>
      <c r="CL94" s="96"/>
      <c r="CM94" s="96"/>
      <c r="CN94" s="96"/>
      <c r="CO94" s="96"/>
      <c r="CP94" s="96"/>
      <c r="CQ94" s="96"/>
      <c r="CR94" s="96"/>
      <c r="CS94" s="96"/>
      <c r="CT94" s="96"/>
      <c r="CU94" s="96"/>
      <c r="CV94" s="96"/>
      <c r="CW94" s="96"/>
      <c r="CX94" s="96"/>
      <c r="CY94" s="96"/>
      <c r="CZ94" s="96"/>
      <c r="DA94" s="96"/>
      <c r="DB94" s="96"/>
      <c r="DC94" s="96"/>
      <c r="DD94" s="96"/>
      <c r="DE94" s="96"/>
      <c r="DF94" s="96"/>
      <c r="DG94" s="96"/>
      <c r="DH94" s="96"/>
      <c r="DI94" s="96"/>
      <c r="DJ94" s="96"/>
      <c r="DK94" s="96"/>
      <c r="DL94" s="96"/>
      <c r="DM94" s="96"/>
      <c r="DN94" s="96"/>
      <c r="DO94" s="96"/>
      <c r="DP94" s="96"/>
      <c r="DQ94" s="96"/>
      <c r="DR94" s="96"/>
      <c r="DS94" s="96"/>
      <c r="DT94" s="96"/>
      <c r="DU94" s="96"/>
      <c r="DV94" s="96"/>
      <c r="DW94" s="96"/>
      <c r="DX94" s="96"/>
      <c r="DY94" s="96"/>
      <c r="DZ94" s="96"/>
      <c r="EA94" s="96"/>
      <c r="EB94" s="96"/>
      <c r="EC94" s="96"/>
      <c r="ED94" s="96"/>
      <c r="EE94" s="96"/>
      <c r="EF94" s="96"/>
      <c r="EG94" s="96"/>
      <c r="EH94" s="96"/>
      <c r="EI94" s="96"/>
      <c r="EJ94" s="96"/>
      <c r="EK94" s="96"/>
      <c r="EL94" s="96"/>
      <c r="EM94" s="96"/>
      <c r="EN94" s="96"/>
      <c r="EO94" s="96"/>
      <c r="EP94" s="96"/>
      <c r="EQ94" s="96"/>
      <c r="ER94" s="96"/>
      <c r="ES94" s="96"/>
      <c r="ET94" s="96"/>
      <c r="EU94" s="96"/>
      <c r="EV94" s="96"/>
      <c r="EW94" s="96"/>
      <c r="EX94" s="96"/>
      <c r="EY94" s="96"/>
      <c r="EZ94" s="96"/>
      <c r="FA94" s="96"/>
      <c r="FB94" s="96"/>
      <c r="FC94" s="96"/>
      <c r="FD94" s="96"/>
      <c r="FE94" s="96"/>
      <c r="FF94" s="96"/>
      <c r="FG94" s="96"/>
      <c r="FH94" s="96"/>
      <c r="FI94" s="96"/>
      <c r="FJ94" s="96"/>
      <c r="FK94" s="96"/>
      <c r="FL94" s="96"/>
      <c r="FM94" s="96"/>
      <c r="FN94" s="96"/>
      <c r="FO94" s="96"/>
      <c r="FP94" s="96"/>
      <c r="FQ94" s="96"/>
      <c r="FR94" s="96"/>
      <c r="FS94" s="96"/>
      <c r="FT94" s="96"/>
      <c r="FU94" s="96"/>
      <c r="FV94" s="96"/>
      <c r="FW94" s="96"/>
      <c r="FX94" s="96"/>
      <c r="FY94" s="96"/>
      <c r="FZ94" s="96"/>
      <c r="GA94" s="96"/>
      <c r="GB94" s="96"/>
      <c r="GC94" s="96"/>
      <c r="GD94" s="96"/>
      <c r="GE94" s="96"/>
      <c r="GF94" s="96"/>
      <c r="GG94" s="96"/>
      <c r="GH94" s="96"/>
      <c r="GI94" s="96"/>
      <c r="GJ94" s="96"/>
      <c r="GK94" s="96"/>
      <c r="GL94" s="96"/>
      <c r="GM94" s="96"/>
      <c r="GN94" s="96"/>
      <c r="GO94" s="96"/>
      <c r="GP94" s="96"/>
      <c r="GQ94" s="96"/>
      <c r="GR94" s="96"/>
      <c r="GS94" s="96"/>
      <c r="GT94" s="96"/>
      <c r="GU94" s="96"/>
      <c r="GV94" s="96"/>
      <c r="GW94" s="96"/>
      <c r="GX94" s="96"/>
      <c r="GY94" s="96"/>
      <c r="GZ94" s="96"/>
      <c r="HA94" s="96"/>
      <c r="HB94" s="96"/>
      <c r="HC94" s="96"/>
      <c r="HD94" s="96"/>
      <c r="HE94" s="96"/>
      <c r="HF94" s="96"/>
      <c r="HG94" s="96"/>
      <c r="HH94" s="96"/>
      <c r="HI94" s="96"/>
      <c r="HJ94" s="96"/>
      <c r="HK94" s="96"/>
      <c r="HL94" s="96"/>
      <c r="HM94" s="96"/>
      <c r="HN94" s="96"/>
      <c r="HO94" s="96"/>
      <c r="HP94" s="96"/>
      <c r="HQ94" s="96"/>
      <c r="HR94" s="96"/>
      <c r="HS94" s="96"/>
      <c r="HT94" s="96"/>
      <c r="HU94" s="96"/>
      <c r="HV94" s="96"/>
      <c r="HW94" s="96"/>
      <c r="HX94" s="96"/>
      <c r="HY94" s="96"/>
      <c r="HZ94" s="96"/>
      <c r="IA94" s="96"/>
      <c r="IB94" s="96"/>
      <c r="IC94" s="96"/>
      <c r="ID94" s="96"/>
      <c r="IE94" s="96"/>
      <c r="IF94" s="96"/>
    </row>
    <row r="95" spans="1:240" ht="18" customHeight="1">
      <c r="A95" s="106">
        <v>81</v>
      </c>
      <c r="B95" s="125">
        <v>1</v>
      </c>
      <c r="C95" s="108" t="s">
        <v>288</v>
      </c>
      <c r="D95" s="106" t="s">
        <v>135</v>
      </c>
      <c r="E95" s="121" t="s">
        <v>19</v>
      </c>
      <c r="F95" s="110">
        <v>49</v>
      </c>
      <c r="G95" s="110">
        <v>49</v>
      </c>
      <c r="H95" s="110">
        <v>49</v>
      </c>
      <c r="I95" s="110">
        <f>'[1]12mini'!K95</f>
        <v>49</v>
      </c>
      <c r="J95" s="112">
        <v>10</v>
      </c>
      <c r="K95" s="112">
        <v>10</v>
      </c>
      <c r="L95" s="112">
        <v>10</v>
      </c>
      <c r="M95" s="112">
        <v>0</v>
      </c>
      <c r="N95" s="112">
        <v>0</v>
      </c>
      <c r="O95" s="112">
        <v>0</v>
      </c>
      <c r="P95" s="112">
        <v>0</v>
      </c>
      <c r="Q95" s="112">
        <v>0</v>
      </c>
      <c r="R95" s="112"/>
      <c r="S95" s="96">
        <f t="shared" si="8"/>
        <v>0</v>
      </c>
      <c r="T95" s="96" t="str">
        <f t="shared" si="1"/>
        <v>ok</v>
      </c>
      <c r="U95" s="112">
        <f t="shared" si="2"/>
        <v>0</v>
      </c>
      <c r="V95" s="112">
        <v>40</v>
      </c>
      <c r="W95" s="96">
        <f t="shared" si="3"/>
        <v>9</v>
      </c>
      <c r="X95" s="96">
        <f>+I95-'[1]12mini'!K95</f>
        <v>0</v>
      </c>
      <c r="Y95" s="113"/>
      <c r="Z95" s="114">
        <f t="shared" si="4"/>
        <v>59</v>
      </c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96"/>
      <c r="CH95" s="96"/>
      <c r="CI95" s="96"/>
      <c r="CJ95" s="96"/>
      <c r="CK95" s="96"/>
      <c r="CL95" s="96"/>
      <c r="CM95" s="96"/>
      <c r="CN95" s="96"/>
      <c r="CO95" s="96"/>
      <c r="CP95" s="96"/>
      <c r="CQ95" s="96"/>
      <c r="CR95" s="96"/>
      <c r="CS95" s="96"/>
      <c r="CT95" s="96"/>
      <c r="CU95" s="96"/>
      <c r="CV95" s="96"/>
      <c r="CW95" s="96"/>
      <c r="CX95" s="96"/>
      <c r="CY95" s="96"/>
      <c r="CZ95" s="96"/>
      <c r="DA95" s="96"/>
      <c r="DB95" s="96"/>
      <c r="DC95" s="96"/>
      <c r="DD95" s="96"/>
      <c r="DE95" s="96"/>
      <c r="DF95" s="96"/>
      <c r="DG95" s="96"/>
      <c r="DH95" s="96"/>
      <c r="DI95" s="96"/>
      <c r="DJ95" s="96"/>
      <c r="DK95" s="96"/>
      <c r="DL95" s="96"/>
      <c r="DM95" s="96"/>
      <c r="DN95" s="96"/>
      <c r="DO95" s="96"/>
      <c r="DP95" s="96"/>
      <c r="DQ95" s="96"/>
      <c r="DR95" s="96"/>
      <c r="DS95" s="96"/>
      <c r="DT95" s="96"/>
      <c r="DU95" s="96"/>
      <c r="DV95" s="96"/>
      <c r="DW95" s="96"/>
      <c r="DX95" s="96"/>
      <c r="DY95" s="96"/>
      <c r="DZ95" s="96"/>
      <c r="EA95" s="96"/>
      <c r="EB95" s="96"/>
      <c r="EC95" s="96"/>
      <c r="ED95" s="96"/>
      <c r="EE95" s="96"/>
      <c r="EF95" s="96"/>
      <c r="EG95" s="96"/>
      <c r="EH95" s="96"/>
      <c r="EI95" s="96"/>
      <c r="EJ95" s="96"/>
      <c r="EK95" s="96"/>
      <c r="EL95" s="96"/>
      <c r="EM95" s="96"/>
      <c r="EN95" s="96"/>
      <c r="EO95" s="96"/>
      <c r="EP95" s="96"/>
      <c r="EQ95" s="96"/>
      <c r="ER95" s="96"/>
      <c r="ES95" s="96"/>
      <c r="ET95" s="96"/>
      <c r="EU95" s="96"/>
      <c r="EV95" s="96"/>
      <c r="EW95" s="96"/>
      <c r="EX95" s="96"/>
      <c r="EY95" s="96"/>
      <c r="EZ95" s="96"/>
      <c r="FA95" s="96"/>
      <c r="FB95" s="96"/>
      <c r="FC95" s="96"/>
      <c r="FD95" s="96"/>
      <c r="FE95" s="96"/>
      <c r="FF95" s="96"/>
      <c r="FG95" s="96"/>
      <c r="FH95" s="96"/>
      <c r="FI95" s="96"/>
      <c r="FJ95" s="96"/>
      <c r="FK95" s="96"/>
      <c r="FL95" s="96"/>
      <c r="FM95" s="96"/>
      <c r="FN95" s="96"/>
      <c r="FO95" s="96"/>
      <c r="FP95" s="96"/>
      <c r="FQ95" s="96"/>
      <c r="FR95" s="96"/>
      <c r="FS95" s="96"/>
      <c r="FT95" s="96"/>
      <c r="FU95" s="96"/>
      <c r="FV95" s="96"/>
      <c r="FW95" s="96"/>
      <c r="FX95" s="96"/>
      <c r="FY95" s="96"/>
      <c r="FZ95" s="96"/>
      <c r="GA95" s="96"/>
      <c r="GB95" s="96"/>
      <c r="GC95" s="96"/>
      <c r="GD95" s="96"/>
      <c r="GE95" s="96"/>
      <c r="GF95" s="96"/>
      <c r="GG95" s="96"/>
      <c r="GH95" s="96"/>
      <c r="GI95" s="96"/>
      <c r="GJ95" s="96"/>
      <c r="GK95" s="96"/>
      <c r="GL95" s="96"/>
      <c r="GM95" s="96"/>
      <c r="GN95" s="96"/>
      <c r="GO95" s="96"/>
      <c r="GP95" s="96"/>
      <c r="GQ95" s="96"/>
      <c r="GR95" s="96"/>
      <c r="GS95" s="96"/>
      <c r="GT95" s="96"/>
      <c r="GU95" s="96"/>
      <c r="GV95" s="96"/>
      <c r="GW95" s="96"/>
      <c r="GX95" s="96"/>
      <c r="GY95" s="96"/>
      <c r="GZ95" s="96"/>
      <c r="HA95" s="96"/>
      <c r="HB95" s="96"/>
      <c r="HC95" s="96"/>
      <c r="HD95" s="96"/>
      <c r="HE95" s="96"/>
      <c r="HF95" s="96"/>
      <c r="HG95" s="96"/>
      <c r="HH95" s="96"/>
      <c r="HI95" s="96"/>
      <c r="HJ95" s="96"/>
      <c r="HK95" s="96"/>
      <c r="HL95" s="96"/>
      <c r="HM95" s="96"/>
      <c r="HN95" s="96"/>
      <c r="HO95" s="96"/>
      <c r="HP95" s="96"/>
      <c r="HQ95" s="96"/>
      <c r="HR95" s="96"/>
      <c r="HS95" s="96"/>
      <c r="HT95" s="96"/>
      <c r="HU95" s="96"/>
      <c r="HV95" s="96"/>
      <c r="HW95" s="96"/>
      <c r="HX95" s="96"/>
      <c r="HY95" s="96"/>
      <c r="HZ95" s="96"/>
      <c r="IA95" s="96"/>
      <c r="IB95" s="96"/>
      <c r="IC95" s="96"/>
      <c r="ID95" s="96"/>
      <c r="IE95" s="96"/>
      <c r="IF95" s="96"/>
    </row>
    <row r="96" spans="1:240" ht="18" customHeight="1">
      <c r="A96" s="106">
        <v>82</v>
      </c>
      <c r="B96" s="107">
        <v>2</v>
      </c>
      <c r="C96" s="115"/>
      <c r="D96" s="106" t="s">
        <v>136</v>
      </c>
      <c r="E96" s="121" t="s">
        <v>57</v>
      </c>
      <c r="F96" s="110">
        <v>95</v>
      </c>
      <c r="G96" s="110">
        <v>95</v>
      </c>
      <c r="H96" s="110">
        <v>95</v>
      </c>
      <c r="I96" s="110">
        <f>'[1]12mini'!K96</f>
        <v>95</v>
      </c>
      <c r="J96" s="112">
        <v>11</v>
      </c>
      <c r="K96" s="112">
        <v>11</v>
      </c>
      <c r="L96" s="112">
        <v>11</v>
      </c>
      <c r="M96" s="112">
        <v>0</v>
      </c>
      <c r="N96" s="112">
        <v>0</v>
      </c>
      <c r="O96" s="112">
        <v>0</v>
      </c>
      <c r="P96" s="112">
        <v>0</v>
      </c>
      <c r="Q96" s="112">
        <v>0</v>
      </c>
      <c r="R96" s="112"/>
      <c r="S96" s="96">
        <f t="shared" si="8"/>
        <v>0</v>
      </c>
      <c r="T96" s="96" t="str">
        <f t="shared" si="1"/>
        <v>ok</v>
      </c>
      <c r="U96" s="112">
        <f t="shared" si="2"/>
        <v>0</v>
      </c>
      <c r="V96" s="112">
        <v>76</v>
      </c>
      <c r="W96" s="96">
        <f t="shared" si="3"/>
        <v>19</v>
      </c>
      <c r="X96" s="96">
        <f>+I96-'[1]12mini'!K96</f>
        <v>0</v>
      </c>
      <c r="Y96" s="113"/>
      <c r="Z96" s="114">
        <f t="shared" si="4"/>
        <v>106</v>
      </c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CS96" s="96"/>
      <c r="CT96" s="96"/>
      <c r="CU96" s="96"/>
      <c r="CV96" s="96"/>
      <c r="CW96" s="96"/>
      <c r="CX96" s="96"/>
      <c r="CY96" s="96"/>
      <c r="CZ96" s="96"/>
      <c r="DA96" s="96"/>
      <c r="DB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/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96"/>
      <c r="EL96" s="96"/>
      <c r="EM96" s="96"/>
      <c r="EN96" s="96"/>
      <c r="EO96" s="96"/>
      <c r="EP96" s="96"/>
      <c r="EQ96" s="96"/>
      <c r="ER96" s="96"/>
      <c r="ES96" s="96"/>
      <c r="ET96" s="96"/>
      <c r="EU96" s="96"/>
      <c r="EV96" s="96"/>
      <c r="EW96" s="96"/>
      <c r="EX96" s="96"/>
      <c r="EY96" s="96"/>
      <c r="EZ96" s="96"/>
      <c r="FA96" s="96"/>
      <c r="FB96" s="96"/>
      <c r="FC96" s="96"/>
      <c r="FD96" s="96"/>
      <c r="FE96" s="96"/>
      <c r="FF96" s="96"/>
      <c r="FG96" s="96"/>
      <c r="FH96" s="96"/>
      <c r="FI96" s="96"/>
      <c r="FJ96" s="96"/>
      <c r="FK96" s="96"/>
      <c r="FL96" s="96"/>
      <c r="FM96" s="96"/>
      <c r="FN96" s="96"/>
      <c r="FO96" s="96"/>
      <c r="FP96" s="96"/>
      <c r="FQ96" s="96"/>
      <c r="FR96" s="96"/>
      <c r="FS96" s="96"/>
      <c r="FT96" s="96"/>
      <c r="FU96" s="96"/>
      <c r="FV96" s="96"/>
      <c r="FW96" s="96"/>
      <c r="FX96" s="96"/>
      <c r="FY96" s="96"/>
      <c r="FZ96" s="96"/>
      <c r="GA96" s="96"/>
      <c r="GB96" s="96"/>
      <c r="GC96" s="96"/>
      <c r="GD96" s="96"/>
      <c r="GE96" s="96"/>
      <c r="GF96" s="96"/>
      <c r="GG96" s="96"/>
      <c r="GH96" s="96"/>
      <c r="GI96" s="96"/>
      <c r="GJ96" s="96"/>
      <c r="GK96" s="96"/>
      <c r="GL96" s="96"/>
      <c r="GM96" s="96"/>
      <c r="GN96" s="96"/>
      <c r="GO96" s="96"/>
      <c r="GP96" s="96"/>
      <c r="GQ96" s="96"/>
      <c r="GR96" s="96"/>
      <c r="GS96" s="96"/>
      <c r="GT96" s="96"/>
      <c r="GU96" s="96"/>
      <c r="GV96" s="96"/>
      <c r="GW96" s="96"/>
      <c r="GX96" s="96"/>
      <c r="GY96" s="96"/>
      <c r="GZ96" s="96"/>
      <c r="HA96" s="96"/>
      <c r="HB96" s="96"/>
      <c r="HC96" s="96"/>
      <c r="HD96" s="96"/>
      <c r="HE96" s="96"/>
      <c r="HF96" s="96"/>
      <c r="HG96" s="96"/>
      <c r="HH96" s="96"/>
      <c r="HI96" s="96"/>
      <c r="HJ96" s="96"/>
      <c r="HK96" s="96"/>
      <c r="HL96" s="96"/>
      <c r="HM96" s="96"/>
      <c r="HN96" s="96"/>
      <c r="HO96" s="96"/>
      <c r="HP96" s="96"/>
      <c r="HQ96" s="96"/>
      <c r="HR96" s="96"/>
      <c r="HS96" s="96"/>
      <c r="HT96" s="96"/>
      <c r="HU96" s="96"/>
      <c r="HV96" s="96"/>
      <c r="HW96" s="96"/>
      <c r="HX96" s="96"/>
      <c r="HY96" s="96"/>
      <c r="HZ96" s="96"/>
      <c r="IA96" s="96"/>
      <c r="IB96" s="96"/>
      <c r="IC96" s="96"/>
      <c r="ID96" s="96"/>
      <c r="IE96" s="96"/>
      <c r="IF96" s="96"/>
    </row>
    <row r="97" spans="1:240" ht="18" customHeight="1">
      <c r="A97" s="106">
        <v>83</v>
      </c>
      <c r="B97" s="107">
        <v>3</v>
      </c>
      <c r="C97" s="115"/>
      <c r="D97" s="106" t="s">
        <v>138</v>
      </c>
      <c r="E97" s="121" t="s">
        <v>19</v>
      </c>
      <c r="F97" s="110">
        <v>67</v>
      </c>
      <c r="G97" s="110">
        <v>67</v>
      </c>
      <c r="H97" s="110">
        <v>67</v>
      </c>
      <c r="I97" s="110">
        <f>'[1]12mini'!K97</f>
        <v>64</v>
      </c>
      <c r="J97" s="112">
        <v>4</v>
      </c>
      <c r="K97" s="112">
        <v>4</v>
      </c>
      <c r="L97" s="112">
        <v>4</v>
      </c>
      <c r="M97" s="112">
        <v>0</v>
      </c>
      <c r="N97" s="112">
        <v>0</v>
      </c>
      <c r="O97" s="112">
        <v>0</v>
      </c>
      <c r="P97" s="112">
        <v>0</v>
      </c>
      <c r="Q97" s="112">
        <v>0</v>
      </c>
      <c r="R97" s="112"/>
      <c r="S97" s="96">
        <f t="shared" si="8"/>
        <v>3</v>
      </c>
      <c r="T97" s="96" t="str">
        <f t="shared" si="1"/>
        <v>ok</v>
      </c>
      <c r="U97" s="112">
        <f t="shared" si="2"/>
        <v>0</v>
      </c>
      <c r="V97" s="112">
        <v>57</v>
      </c>
      <c r="W97" s="96">
        <f t="shared" si="3"/>
        <v>10</v>
      </c>
      <c r="X97" s="96">
        <f>+I97-'[1]12mini'!K97</f>
        <v>0</v>
      </c>
      <c r="Y97" s="113"/>
      <c r="Z97" s="114">
        <f t="shared" si="4"/>
        <v>71</v>
      </c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  <c r="CB97" s="96"/>
      <c r="CC97" s="96"/>
      <c r="CD97" s="96"/>
      <c r="CE97" s="96"/>
      <c r="CF97" s="96"/>
      <c r="CG97" s="96"/>
      <c r="CH97" s="96"/>
      <c r="CI97" s="96"/>
      <c r="CJ97" s="96"/>
      <c r="CK97" s="96"/>
      <c r="CL97" s="96"/>
      <c r="CM97" s="96"/>
      <c r="CN97" s="96"/>
      <c r="CO97" s="96"/>
      <c r="CP97" s="96"/>
      <c r="CQ97" s="96"/>
      <c r="CR97" s="96"/>
      <c r="CS97" s="96"/>
      <c r="CT97" s="96"/>
      <c r="CU97" s="96"/>
      <c r="CV97" s="96"/>
      <c r="CW97" s="96"/>
      <c r="CX97" s="96"/>
      <c r="CY97" s="96"/>
      <c r="CZ97" s="96"/>
      <c r="DA97" s="96"/>
      <c r="DB97" s="96"/>
      <c r="DC97" s="96"/>
      <c r="DD97" s="96"/>
      <c r="DE97" s="96"/>
      <c r="DF97" s="96"/>
      <c r="DG97" s="96"/>
      <c r="DH97" s="96"/>
      <c r="DI97" s="96"/>
      <c r="DJ97" s="96"/>
      <c r="DK97" s="96"/>
      <c r="DL97" s="96"/>
      <c r="DM97" s="96"/>
      <c r="DN97" s="96"/>
      <c r="DO97" s="96"/>
      <c r="DP97" s="96"/>
      <c r="DQ97" s="96"/>
      <c r="DR97" s="96"/>
      <c r="DS97" s="96"/>
      <c r="DT97" s="96"/>
      <c r="DU97" s="96"/>
      <c r="DV97" s="96"/>
      <c r="DW97" s="96"/>
      <c r="DX97" s="96"/>
      <c r="DY97" s="96"/>
      <c r="DZ97" s="96"/>
      <c r="EA97" s="96"/>
      <c r="EB97" s="96"/>
      <c r="EC97" s="96"/>
      <c r="ED97" s="96"/>
      <c r="EE97" s="96"/>
      <c r="EF97" s="96"/>
      <c r="EG97" s="96"/>
      <c r="EH97" s="96"/>
      <c r="EI97" s="96"/>
      <c r="EJ97" s="96"/>
      <c r="EK97" s="96"/>
      <c r="EL97" s="96"/>
      <c r="EM97" s="96"/>
      <c r="EN97" s="96"/>
      <c r="EO97" s="96"/>
      <c r="EP97" s="96"/>
      <c r="EQ97" s="96"/>
      <c r="ER97" s="96"/>
      <c r="ES97" s="96"/>
      <c r="ET97" s="96"/>
      <c r="EU97" s="96"/>
      <c r="EV97" s="96"/>
      <c r="EW97" s="96"/>
      <c r="EX97" s="96"/>
      <c r="EY97" s="96"/>
      <c r="EZ97" s="96"/>
      <c r="FA97" s="96"/>
      <c r="FB97" s="96"/>
      <c r="FC97" s="96"/>
      <c r="FD97" s="96"/>
      <c r="FE97" s="96"/>
      <c r="FF97" s="96"/>
      <c r="FG97" s="96"/>
      <c r="FH97" s="96"/>
      <c r="FI97" s="96"/>
      <c r="FJ97" s="96"/>
      <c r="FK97" s="96"/>
      <c r="FL97" s="96"/>
      <c r="FM97" s="96"/>
      <c r="FN97" s="96"/>
      <c r="FO97" s="96"/>
      <c r="FP97" s="96"/>
      <c r="FQ97" s="96"/>
      <c r="FR97" s="96"/>
      <c r="FS97" s="96"/>
      <c r="FT97" s="96"/>
      <c r="FU97" s="96"/>
      <c r="FV97" s="96"/>
      <c r="FW97" s="96"/>
      <c r="FX97" s="96"/>
      <c r="FY97" s="96"/>
      <c r="FZ97" s="96"/>
      <c r="GA97" s="96"/>
      <c r="GB97" s="96"/>
      <c r="GC97" s="96"/>
      <c r="GD97" s="96"/>
      <c r="GE97" s="96"/>
      <c r="GF97" s="96"/>
      <c r="GG97" s="96"/>
      <c r="GH97" s="96"/>
      <c r="GI97" s="96"/>
      <c r="GJ97" s="96"/>
      <c r="GK97" s="96"/>
      <c r="GL97" s="96"/>
      <c r="GM97" s="96"/>
      <c r="GN97" s="96"/>
      <c r="GO97" s="96"/>
      <c r="GP97" s="96"/>
      <c r="GQ97" s="96"/>
      <c r="GR97" s="96"/>
      <c r="GS97" s="96"/>
      <c r="GT97" s="96"/>
      <c r="GU97" s="96"/>
      <c r="GV97" s="96"/>
      <c r="GW97" s="96"/>
      <c r="GX97" s="96"/>
      <c r="GY97" s="96"/>
      <c r="GZ97" s="96"/>
      <c r="HA97" s="96"/>
      <c r="HB97" s="96"/>
      <c r="HC97" s="96"/>
      <c r="HD97" s="96"/>
      <c r="HE97" s="96"/>
      <c r="HF97" s="96"/>
      <c r="HG97" s="96"/>
      <c r="HH97" s="96"/>
      <c r="HI97" s="96"/>
      <c r="HJ97" s="96"/>
      <c r="HK97" s="96"/>
      <c r="HL97" s="96"/>
      <c r="HM97" s="96"/>
      <c r="HN97" s="96"/>
      <c r="HO97" s="96"/>
      <c r="HP97" s="96"/>
      <c r="HQ97" s="96"/>
      <c r="HR97" s="96"/>
      <c r="HS97" s="96"/>
      <c r="HT97" s="96"/>
      <c r="HU97" s="96"/>
      <c r="HV97" s="96"/>
      <c r="HW97" s="96"/>
      <c r="HX97" s="96"/>
      <c r="HY97" s="96"/>
      <c r="HZ97" s="96"/>
      <c r="IA97" s="96"/>
      <c r="IB97" s="96"/>
      <c r="IC97" s="96"/>
      <c r="ID97" s="96"/>
      <c r="IE97" s="96"/>
      <c r="IF97" s="96"/>
    </row>
    <row r="98" spans="1:240" ht="18" customHeight="1">
      <c r="A98" s="106">
        <v>84</v>
      </c>
      <c r="B98" s="107">
        <v>4</v>
      </c>
      <c r="C98" s="115"/>
      <c r="D98" s="106" t="s">
        <v>139</v>
      </c>
      <c r="E98" s="121" t="s">
        <v>19</v>
      </c>
      <c r="F98" s="110">
        <v>86</v>
      </c>
      <c r="G98" s="110">
        <v>86</v>
      </c>
      <c r="H98" s="110">
        <v>86</v>
      </c>
      <c r="I98" s="110">
        <f>'[1]12mini'!K98</f>
        <v>83</v>
      </c>
      <c r="J98" s="112">
        <v>8</v>
      </c>
      <c r="K98" s="112">
        <v>8</v>
      </c>
      <c r="L98" s="112">
        <v>8</v>
      </c>
      <c r="M98" s="112">
        <v>0</v>
      </c>
      <c r="N98" s="112">
        <v>0</v>
      </c>
      <c r="O98" s="112">
        <v>0</v>
      </c>
      <c r="P98" s="112">
        <v>0</v>
      </c>
      <c r="Q98" s="112">
        <v>0</v>
      </c>
      <c r="R98" s="112"/>
      <c r="S98" s="96">
        <f t="shared" si="8"/>
        <v>3</v>
      </c>
      <c r="T98" s="96" t="str">
        <f t="shared" si="1"/>
        <v>ok</v>
      </c>
      <c r="U98" s="112">
        <f t="shared" si="2"/>
        <v>0</v>
      </c>
      <c r="V98" s="112">
        <v>75</v>
      </c>
      <c r="W98" s="96">
        <f t="shared" si="3"/>
        <v>11</v>
      </c>
      <c r="X98" s="96">
        <f>+I98-'[1]12mini'!K98</f>
        <v>0</v>
      </c>
      <c r="Y98" s="113"/>
      <c r="Z98" s="114">
        <f t="shared" si="4"/>
        <v>94</v>
      </c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96"/>
      <c r="CE98" s="96"/>
      <c r="CF98" s="96"/>
      <c r="CG98" s="96"/>
      <c r="CH98" s="96"/>
      <c r="CI98" s="96"/>
      <c r="CJ98" s="96"/>
      <c r="CK98" s="96"/>
      <c r="CL98" s="96"/>
      <c r="CM98" s="96"/>
      <c r="CN98" s="96"/>
      <c r="CO98" s="96"/>
      <c r="CP98" s="96"/>
      <c r="CQ98" s="96"/>
      <c r="CR98" s="96"/>
      <c r="CS98" s="96"/>
      <c r="CT98" s="96"/>
      <c r="CU98" s="96"/>
      <c r="CV98" s="96"/>
      <c r="CW98" s="96"/>
      <c r="CX98" s="96"/>
      <c r="CY98" s="96"/>
      <c r="CZ98" s="96"/>
      <c r="DA98" s="96"/>
      <c r="DB98" s="96"/>
      <c r="DC98" s="96"/>
      <c r="DD98" s="96"/>
      <c r="DE98" s="96"/>
      <c r="DF98" s="96"/>
      <c r="DG98" s="96"/>
      <c r="DH98" s="96"/>
      <c r="DI98" s="96"/>
      <c r="DJ98" s="96"/>
      <c r="DK98" s="96"/>
      <c r="DL98" s="96"/>
      <c r="DM98" s="96"/>
      <c r="DN98" s="96"/>
      <c r="DO98" s="96"/>
      <c r="DP98" s="96"/>
      <c r="DQ98" s="96"/>
      <c r="DR98" s="96"/>
      <c r="DS98" s="96"/>
      <c r="DT98" s="96"/>
      <c r="DU98" s="96"/>
      <c r="DV98" s="96"/>
      <c r="DW98" s="96"/>
      <c r="DX98" s="96"/>
      <c r="DY98" s="96"/>
      <c r="DZ98" s="96"/>
      <c r="EA98" s="96"/>
      <c r="EB98" s="96"/>
      <c r="EC98" s="96"/>
      <c r="ED98" s="96"/>
      <c r="EE98" s="96"/>
      <c r="EF98" s="96"/>
      <c r="EG98" s="96"/>
      <c r="EH98" s="96"/>
      <c r="EI98" s="96"/>
      <c r="EJ98" s="96"/>
      <c r="EK98" s="96"/>
      <c r="EL98" s="96"/>
      <c r="EM98" s="96"/>
      <c r="EN98" s="96"/>
      <c r="EO98" s="96"/>
      <c r="EP98" s="96"/>
      <c r="EQ98" s="96"/>
      <c r="ER98" s="96"/>
      <c r="ES98" s="96"/>
      <c r="ET98" s="96"/>
      <c r="EU98" s="96"/>
      <c r="EV98" s="96"/>
      <c r="EW98" s="96"/>
      <c r="EX98" s="96"/>
      <c r="EY98" s="96"/>
      <c r="EZ98" s="96"/>
      <c r="FA98" s="96"/>
      <c r="FB98" s="96"/>
      <c r="FC98" s="96"/>
      <c r="FD98" s="96"/>
      <c r="FE98" s="96"/>
      <c r="FF98" s="96"/>
      <c r="FG98" s="96"/>
      <c r="FH98" s="96"/>
      <c r="FI98" s="96"/>
      <c r="FJ98" s="96"/>
      <c r="FK98" s="96"/>
      <c r="FL98" s="96"/>
      <c r="FM98" s="96"/>
      <c r="FN98" s="96"/>
      <c r="FO98" s="96"/>
      <c r="FP98" s="96"/>
      <c r="FQ98" s="96"/>
      <c r="FR98" s="96"/>
      <c r="FS98" s="96"/>
      <c r="FT98" s="96"/>
      <c r="FU98" s="96"/>
      <c r="FV98" s="96"/>
      <c r="FW98" s="96"/>
      <c r="FX98" s="96"/>
      <c r="FY98" s="96"/>
      <c r="FZ98" s="96"/>
      <c r="GA98" s="96"/>
      <c r="GB98" s="96"/>
      <c r="GC98" s="96"/>
      <c r="GD98" s="96"/>
      <c r="GE98" s="96"/>
      <c r="GF98" s="96"/>
      <c r="GG98" s="96"/>
      <c r="GH98" s="96"/>
      <c r="GI98" s="96"/>
      <c r="GJ98" s="96"/>
      <c r="GK98" s="96"/>
      <c r="GL98" s="96"/>
      <c r="GM98" s="96"/>
      <c r="GN98" s="96"/>
      <c r="GO98" s="96"/>
      <c r="GP98" s="96"/>
      <c r="GQ98" s="96"/>
      <c r="GR98" s="96"/>
      <c r="GS98" s="96"/>
      <c r="GT98" s="96"/>
      <c r="GU98" s="96"/>
      <c r="GV98" s="96"/>
      <c r="GW98" s="96"/>
      <c r="GX98" s="96"/>
      <c r="GY98" s="96"/>
      <c r="GZ98" s="96"/>
      <c r="HA98" s="96"/>
      <c r="HB98" s="96"/>
      <c r="HC98" s="96"/>
      <c r="HD98" s="96"/>
      <c r="HE98" s="96"/>
      <c r="HF98" s="96"/>
      <c r="HG98" s="96"/>
      <c r="HH98" s="96"/>
      <c r="HI98" s="96"/>
      <c r="HJ98" s="96"/>
      <c r="HK98" s="96"/>
      <c r="HL98" s="96"/>
      <c r="HM98" s="96"/>
      <c r="HN98" s="96"/>
      <c r="HO98" s="96"/>
      <c r="HP98" s="96"/>
      <c r="HQ98" s="96"/>
      <c r="HR98" s="96"/>
      <c r="HS98" s="96"/>
      <c r="HT98" s="96"/>
      <c r="HU98" s="96"/>
      <c r="HV98" s="96"/>
      <c r="HW98" s="96"/>
      <c r="HX98" s="96"/>
      <c r="HY98" s="96"/>
      <c r="HZ98" s="96"/>
      <c r="IA98" s="96"/>
      <c r="IB98" s="96"/>
      <c r="IC98" s="96"/>
      <c r="ID98" s="96"/>
      <c r="IE98" s="96"/>
      <c r="IF98" s="96"/>
    </row>
    <row r="99" spans="1:240" ht="18" customHeight="1">
      <c r="A99" s="106">
        <v>85</v>
      </c>
      <c r="B99" s="107">
        <v>5</v>
      </c>
      <c r="C99" s="115"/>
      <c r="D99" s="106" t="s">
        <v>140</v>
      </c>
      <c r="E99" s="121" t="s">
        <v>19</v>
      </c>
      <c r="F99" s="110">
        <v>75</v>
      </c>
      <c r="G99" s="110">
        <v>75</v>
      </c>
      <c r="H99" s="110">
        <v>75</v>
      </c>
      <c r="I99" s="110">
        <f>'[1]12mini'!K99</f>
        <v>73</v>
      </c>
      <c r="J99" s="112">
        <v>2</v>
      </c>
      <c r="K99" s="112">
        <v>2</v>
      </c>
      <c r="L99" s="112">
        <v>2</v>
      </c>
      <c r="M99" s="112">
        <v>0</v>
      </c>
      <c r="N99" s="112">
        <v>0</v>
      </c>
      <c r="O99" s="112">
        <v>0</v>
      </c>
      <c r="P99" s="112">
        <v>0</v>
      </c>
      <c r="Q99" s="112">
        <v>0</v>
      </c>
      <c r="R99" s="112"/>
      <c r="S99" s="96">
        <f t="shared" si="8"/>
        <v>2</v>
      </c>
      <c r="T99" s="96" t="str">
        <f t="shared" si="1"/>
        <v>ok</v>
      </c>
      <c r="U99" s="112">
        <f t="shared" si="2"/>
        <v>0</v>
      </c>
      <c r="V99" s="112">
        <v>69</v>
      </c>
      <c r="W99" s="96">
        <f t="shared" si="3"/>
        <v>6</v>
      </c>
      <c r="X99" s="96">
        <f>+I99-'[1]12mini'!K99</f>
        <v>0</v>
      </c>
      <c r="Y99" s="113"/>
      <c r="Z99" s="114">
        <f t="shared" si="4"/>
        <v>77</v>
      </c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6"/>
      <c r="EU99" s="96"/>
      <c r="EV99" s="96"/>
      <c r="EW99" s="96"/>
      <c r="EX99" s="96"/>
      <c r="EY99" s="96"/>
      <c r="EZ99" s="96"/>
      <c r="FA99" s="96"/>
      <c r="FB99" s="96"/>
      <c r="FC99" s="96"/>
      <c r="FD99" s="96"/>
      <c r="FE99" s="96"/>
      <c r="FF99" s="96"/>
      <c r="FG99" s="96"/>
      <c r="FH99" s="96"/>
      <c r="FI99" s="96"/>
      <c r="FJ99" s="96"/>
      <c r="FK99" s="96"/>
      <c r="FL99" s="96"/>
      <c r="FM99" s="96"/>
      <c r="FN99" s="96"/>
      <c r="FO99" s="96"/>
      <c r="FP99" s="96"/>
      <c r="FQ99" s="96"/>
      <c r="FR99" s="96"/>
      <c r="FS99" s="96"/>
      <c r="FT99" s="96"/>
      <c r="FU99" s="96"/>
      <c r="FV99" s="96"/>
      <c r="FW99" s="96"/>
      <c r="FX99" s="96"/>
      <c r="FY99" s="96"/>
      <c r="FZ99" s="96"/>
      <c r="GA99" s="96"/>
      <c r="GB99" s="96"/>
      <c r="GC99" s="96"/>
      <c r="GD99" s="96"/>
      <c r="GE99" s="96"/>
      <c r="GF99" s="96"/>
      <c r="GG99" s="96"/>
      <c r="GH99" s="96"/>
      <c r="GI99" s="96"/>
      <c r="GJ99" s="96"/>
      <c r="GK99" s="96"/>
      <c r="GL99" s="96"/>
      <c r="GM99" s="96"/>
      <c r="GN99" s="96"/>
      <c r="GO99" s="96"/>
      <c r="GP99" s="96"/>
      <c r="GQ99" s="96"/>
      <c r="GR99" s="96"/>
      <c r="GS99" s="96"/>
      <c r="GT99" s="96"/>
      <c r="GU99" s="96"/>
      <c r="GV99" s="96"/>
      <c r="GW99" s="96"/>
      <c r="GX99" s="96"/>
      <c r="GY99" s="96"/>
      <c r="GZ99" s="96"/>
      <c r="HA99" s="96"/>
      <c r="HB99" s="96"/>
      <c r="HC99" s="96"/>
      <c r="HD99" s="96"/>
      <c r="HE99" s="96"/>
      <c r="HF99" s="96"/>
      <c r="HG99" s="96"/>
      <c r="HH99" s="96"/>
      <c r="HI99" s="96"/>
      <c r="HJ99" s="96"/>
      <c r="HK99" s="96"/>
      <c r="HL99" s="96"/>
      <c r="HM99" s="96"/>
      <c r="HN99" s="96"/>
      <c r="HO99" s="96"/>
      <c r="HP99" s="96"/>
      <c r="HQ99" s="96"/>
      <c r="HR99" s="96"/>
      <c r="HS99" s="96"/>
      <c r="HT99" s="96"/>
      <c r="HU99" s="96"/>
      <c r="HV99" s="96"/>
      <c r="HW99" s="96"/>
      <c r="HX99" s="96"/>
      <c r="HY99" s="96"/>
      <c r="HZ99" s="96"/>
      <c r="IA99" s="96"/>
      <c r="IB99" s="96"/>
      <c r="IC99" s="96"/>
      <c r="ID99" s="96"/>
      <c r="IE99" s="96"/>
      <c r="IF99" s="96"/>
    </row>
    <row r="100" spans="1:240" ht="18" customHeight="1">
      <c r="A100" s="106">
        <v>86</v>
      </c>
      <c r="B100" s="107">
        <v>6</v>
      </c>
      <c r="C100" s="115"/>
      <c r="D100" s="106" t="s">
        <v>289</v>
      </c>
      <c r="E100" s="121" t="s">
        <v>19</v>
      </c>
      <c r="F100" s="110">
        <v>85</v>
      </c>
      <c r="G100" s="110">
        <v>85</v>
      </c>
      <c r="H100" s="110">
        <v>85</v>
      </c>
      <c r="I100" s="110">
        <f>'[1]12mini'!K100</f>
        <v>81</v>
      </c>
      <c r="J100" s="112">
        <v>4</v>
      </c>
      <c r="K100" s="112">
        <v>4</v>
      </c>
      <c r="L100" s="112">
        <v>4</v>
      </c>
      <c r="M100" s="112">
        <v>0</v>
      </c>
      <c r="N100" s="112">
        <v>0</v>
      </c>
      <c r="O100" s="112">
        <v>0</v>
      </c>
      <c r="P100" s="112">
        <v>0</v>
      </c>
      <c r="Q100" s="112">
        <v>0</v>
      </c>
      <c r="R100" s="112"/>
      <c r="S100" s="96">
        <f t="shared" si="8"/>
        <v>4</v>
      </c>
      <c r="T100" s="96" t="str">
        <f t="shared" si="1"/>
        <v>ok</v>
      </c>
      <c r="U100" s="112">
        <f t="shared" si="2"/>
        <v>0</v>
      </c>
      <c r="V100" s="112">
        <v>78</v>
      </c>
      <c r="W100" s="96">
        <f t="shared" si="3"/>
        <v>7</v>
      </c>
      <c r="X100" s="96">
        <f>+I100-'[1]12mini'!K100</f>
        <v>0</v>
      </c>
      <c r="Y100" s="113"/>
      <c r="Z100" s="114">
        <f t="shared" si="4"/>
        <v>89</v>
      </c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96"/>
      <c r="DF100" s="96"/>
      <c r="DG100" s="96"/>
      <c r="DH100" s="96"/>
      <c r="DI100" s="96"/>
      <c r="DJ100" s="96"/>
      <c r="DK100" s="96"/>
      <c r="DL100" s="96"/>
      <c r="DM100" s="96"/>
      <c r="DN100" s="96"/>
      <c r="DO100" s="96"/>
      <c r="DP100" s="96"/>
      <c r="DQ100" s="96"/>
      <c r="DR100" s="96"/>
      <c r="DS100" s="96"/>
      <c r="DT100" s="96"/>
      <c r="DU100" s="96"/>
      <c r="DV100" s="96"/>
      <c r="DW100" s="96"/>
      <c r="DX100" s="96"/>
      <c r="DY100" s="96"/>
      <c r="DZ100" s="96"/>
      <c r="EA100" s="96"/>
      <c r="EB100" s="96"/>
      <c r="EC100" s="96"/>
      <c r="ED100" s="96"/>
      <c r="EE100" s="96"/>
      <c r="EF100" s="96"/>
      <c r="EG100" s="96"/>
      <c r="EH100" s="96"/>
      <c r="EI100" s="96"/>
      <c r="EJ100" s="96"/>
      <c r="EK100" s="96"/>
      <c r="EL100" s="96"/>
      <c r="EM100" s="96"/>
      <c r="EN100" s="96"/>
      <c r="EO100" s="96"/>
      <c r="EP100" s="96"/>
      <c r="EQ100" s="96"/>
      <c r="ER100" s="96"/>
      <c r="ES100" s="96"/>
      <c r="ET100" s="96"/>
      <c r="EU100" s="96"/>
      <c r="EV100" s="96"/>
      <c r="EW100" s="96"/>
      <c r="EX100" s="96"/>
      <c r="EY100" s="96"/>
      <c r="EZ100" s="96"/>
      <c r="FA100" s="96"/>
      <c r="FB100" s="96"/>
      <c r="FC100" s="96"/>
      <c r="FD100" s="96"/>
      <c r="FE100" s="96"/>
      <c r="FF100" s="96"/>
      <c r="FG100" s="96"/>
      <c r="FH100" s="96"/>
      <c r="FI100" s="96"/>
      <c r="FJ100" s="96"/>
      <c r="FK100" s="96"/>
      <c r="FL100" s="96"/>
      <c r="FM100" s="96"/>
      <c r="FN100" s="96"/>
      <c r="FO100" s="96"/>
      <c r="FP100" s="96"/>
      <c r="FQ100" s="96"/>
      <c r="FR100" s="96"/>
      <c r="FS100" s="96"/>
      <c r="FT100" s="96"/>
      <c r="FU100" s="96"/>
      <c r="FV100" s="96"/>
      <c r="FW100" s="96"/>
      <c r="FX100" s="96"/>
      <c r="FY100" s="96"/>
      <c r="FZ100" s="96"/>
      <c r="GA100" s="96"/>
      <c r="GB100" s="96"/>
      <c r="GC100" s="96"/>
      <c r="GD100" s="96"/>
      <c r="GE100" s="96"/>
      <c r="GF100" s="96"/>
      <c r="GG100" s="96"/>
      <c r="GH100" s="96"/>
      <c r="GI100" s="96"/>
      <c r="GJ100" s="96"/>
      <c r="GK100" s="96"/>
      <c r="GL100" s="96"/>
      <c r="GM100" s="96"/>
      <c r="GN100" s="96"/>
      <c r="GO100" s="96"/>
      <c r="GP100" s="96"/>
      <c r="GQ100" s="96"/>
      <c r="GR100" s="96"/>
      <c r="GS100" s="96"/>
      <c r="GT100" s="96"/>
      <c r="GU100" s="96"/>
      <c r="GV100" s="96"/>
      <c r="GW100" s="96"/>
      <c r="GX100" s="96"/>
      <c r="GY100" s="96"/>
      <c r="GZ100" s="96"/>
      <c r="HA100" s="96"/>
      <c r="HB100" s="96"/>
      <c r="HC100" s="96"/>
      <c r="HD100" s="96"/>
      <c r="HE100" s="96"/>
      <c r="HF100" s="96"/>
      <c r="HG100" s="96"/>
      <c r="HH100" s="96"/>
      <c r="HI100" s="96"/>
      <c r="HJ100" s="96"/>
      <c r="HK100" s="96"/>
      <c r="HL100" s="96"/>
      <c r="HM100" s="96"/>
      <c r="HN100" s="96"/>
      <c r="HO100" s="96"/>
      <c r="HP100" s="96"/>
      <c r="HQ100" s="96"/>
      <c r="HR100" s="96"/>
      <c r="HS100" s="96"/>
      <c r="HT100" s="96"/>
      <c r="HU100" s="96"/>
      <c r="HV100" s="96"/>
      <c r="HW100" s="96"/>
      <c r="HX100" s="96"/>
      <c r="HY100" s="96"/>
      <c r="HZ100" s="96"/>
      <c r="IA100" s="96"/>
      <c r="IB100" s="96"/>
      <c r="IC100" s="96"/>
      <c r="ID100" s="96"/>
      <c r="IE100" s="96"/>
      <c r="IF100" s="96"/>
    </row>
    <row r="101" spans="1:240" ht="18" customHeight="1">
      <c r="A101" s="106">
        <v>87</v>
      </c>
      <c r="B101" s="107">
        <v>7</v>
      </c>
      <c r="C101" s="115"/>
      <c r="D101" s="106" t="s">
        <v>142</v>
      </c>
      <c r="E101" s="121" t="s">
        <v>19</v>
      </c>
      <c r="F101" s="110">
        <v>92</v>
      </c>
      <c r="G101" s="110">
        <v>92</v>
      </c>
      <c r="H101" s="110">
        <v>92</v>
      </c>
      <c r="I101" s="110">
        <f>'[1]12mini'!K101</f>
        <v>89</v>
      </c>
      <c r="J101" s="112">
        <v>1</v>
      </c>
      <c r="K101" s="112">
        <v>1</v>
      </c>
      <c r="L101" s="112">
        <v>1</v>
      </c>
      <c r="M101" s="112">
        <v>0</v>
      </c>
      <c r="N101" s="112">
        <v>0</v>
      </c>
      <c r="O101" s="112">
        <v>0</v>
      </c>
      <c r="P101" s="112">
        <v>0</v>
      </c>
      <c r="Q101" s="112">
        <v>0</v>
      </c>
      <c r="R101" s="112"/>
      <c r="S101" s="96">
        <f t="shared" si="8"/>
        <v>3</v>
      </c>
      <c r="T101" s="96" t="str">
        <f t="shared" si="1"/>
        <v>ok</v>
      </c>
      <c r="U101" s="112">
        <f t="shared" si="2"/>
        <v>0</v>
      </c>
      <c r="V101" s="112">
        <v>80</v>
      </c>
      <c r="W101" s="96">
        <f t="shared" si="3"/>
        <v>12</v>
      </c>
      <c r="X101" s="96">
        <f>+I101-'[1]12mini'!K101</f>
        <v>0</v>
      </c>
      <c r="Y101" s="113"/>
      <c r="Z101" s="114">
        <f t="shared" si="4"/>
        <v>93</v>
      </c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  <c r="CH101" s="96"/>
      <c r="CI101" s="96"/>
      <c r="CJ101" s="96"/>
      <c r="CK101" s="96"/>
      <c r="CL101" s="96"/>
      <c r="CM101" s="96"/>
      <c r="CN101" s="96"/>
      <c r="CO101" s="96"/>
      <c r="CP101" s="96"/>
      <c r="CQ101" s="96"/>
      <c r="CR101" s="96"/>
      <c r="CS101" s="96"/>
      <c r="CT101" s="96"/>
      <c r="CU101" s="96"/>
      <c r="CV101" s="96"/>
      <c r="CW101" s="96"/>
      <c r="CX101" s="96"/>
      <c r="CY101" s="96"/>
      <c r="CZ101" s="96"/>
      <c r="DA101" s="96"/>
      <c r="DB101" s="96"/>
      <c r="DC101" s="96"/>
      <c r="DD101" s="96"/>
      <c r="DE101" s="96"/>
      <c r="DF101" s="96"/>
      <c r="DG101" s="96"/>
      <c r="DH101" s="96"/>
      <c r="DI101" s="96"/>
      <c r="DJ101" s="96"/>
      <c r="DK101" s="96"/>
      <c r="DL101" s="96"/>
      <c r="DM101" s="96"/>
      <c r="DN101" s="96"/>
      <c r="DO101" s="96"/>
      <c r="DP101" s="96"/>
      <c r="DQ101" s="96"/>
      <c r="DR101" s="96"/>
      <c r="DS101" s="96"/>
      <c r="DT101" s="96"/>
      <c r="DU101" s="96"/>
      <c r="DV101" s="96"/>
      <c r="DW101" s="96"/>
      <c r="DX101" s="96"/>
      <c r="DY101" s="96"/>
      <c r="DZ101" s="96"/>
      <c r="EA101" s="96"/>
      <c r="EB101" s="96"/>
      <c r="EC101" s="96"/>
      <c r="ED101" s="96"/>
      <c r="EE101" s="96"/>
      <c r="EF101" s="96"/>
      <c r="EG101" s="96"/>
      <c r="EH101" s="96"/>
      <c r="EI101" s="96"/>
      <c r="EJ101" s="96"/>
      <c r="EK101" s="96"/>
      <c r="EL101" s="96"/>
      <c r="EM101" s="96"/>
      <c r="EN101" s="96"/>
      <c r="EO101" s="96"/>
      <c r="EP101" s="96"/>
      <c r="EQ101" s="96"/>
      <c r="ER101" s="96"/>
      <c r="ES101" s="96"/>
      <c r="ET101" s="96"/>
      <c r="EU101" s="96"/>
      <c r="EV101" s="96"/>
      <c r="EW101" s="96"/>
      <c r="EX101" s="96"/>
      <c r="EY101" s="96"/>
      <c r="EZ101" s="96"/>
      <c r="FA101" s="96"/>
      <c r="FB101" s="96"/>
      <c r="FC101" s="96"/>
      <c r="FD101" s="96"/>
      <c r="FE101" s="96"/>
      <c r="FF101" s="96"/>
      <c r="FG101" s="96"/>
      <c r="FH101" s="96"/>
      <c r="FI101" s="96"/>
      <c r="FJ101" s="96"/>
      <c r="FK101" s="96"/>
      <c r="FL101" s="96"/>
      <c r="FM101" s="96"/>
      <c r="FN101" s="96"/>
      <c r="FO101" s="96"/>
      <c r="FP101" s="96"/>
      <c r="FQ101" s="96"/>
      <c r="FR101" s="96"/>
      <c r="FS101" s="96"/>
      <c r="FT101" s="96"/>
      <c r="FU101" s="96"/>
      <c r="FV101" s="96"/>
      <c r="FW101" s="96"/>
      <c r="FX101" s="96"/>
      <c r="FY101" s="96"/>
      <c r="FZ101" s="96"/>
      <c r="GA101" s="96"/>
      <c r="GB101" s="96"/>
      <c r="GC101" s="96"/>
      <c r="GD101" s="96"/>
      <c r="GE101" s="96"/>
      <c r="GF101" s="96"/>
      <c r="GG101" s="96"/>
      <c r="GH101" s="96"/>
      <c r="GI101" s="96"/>
      <c r="GJ101" s="96"/>
      <c r="GK101" s="96"/>
      <c r="GL101" s="96"/>
      <c r="GM101" s="96"/>
      <c r="GN101" s="96"/>
      <c r="GO101" s="96"/>
      <c r="GP101" s="96"/>
      <c r="GQ101" s="96"/>
      <c r="GR101" s="96"/>
      <c r="GS101" s="96"/>
      <c r="GT101" s="96"/>
      <c r="GU101" s="96"/>
      <c r="GV101" s="96"/>
      <c r="GW101" s="96"/>
      <c r="GX101" s="96"/>
      <c r="GY101" s="96"/>
      <c r="GZ101" s="96"/>
      <c r="HA101" s="96"/>
      <c r="HB101" s="96"/>
      <c r="HC101" s="96"/>
      <c r="HD101" s="96"/>
      <c r="HE101" s="96"/>
      <c r="HF101" s="96"/>
      <c r="HG101" s="96"/>
      <c r="HH101" s="96"/>
      <c r="HI101" s="96"/>
      <c r="HJ101" s="96"/>
      <c r="HK101" s="96"/>
      <c r="HL101" s="96"/>
      <c r="HM101" s="96"/>
      <c r="HN101" s="96"/>
      <c r="HO101" s="96"/>
      <c r="HP101" s="96"/>
      <c r="HQ101" s="96"/>
      <c r="HR101" s="96"/>
      <c r="HS101" s="96"/>
      <c r="HT101" s="96"/>
      <c r="HU101" s="96"/>
      <c r="HV101" s="96"/>
      <c r="HW101" s="96"/>
      <c r="HX101" s="96"/>
      <c r="HY101" s="96"/>
      <c r="HZ101" s="96"/>
      <c r="IA101" s="96"/>
      <c r="IB101" s="96"/>
      <c r="IC101" s="96"/>
      <c r="ID101" s="96"/>
      <c r="IE101" s="96"/>
      <c r="IF101" s="96"/>
    </row>
    <row r="102" spans="1:240" ht="18" customHeight="1">
      <c r="A102" s="106">
        <v>88</v>
      </c>
      <c r="B102" s="107">
        <v>8</v>
      </c>
      <c r="C102" s="115"/>
      <c r="D102" s="106" t="s">
        <v>143</v>
      </c>
      <c r="E102" s="121" t="s">
        <v>19</v>
      </c>
      <c r="F102" s="110">
        <v>60</v>
      </c>
      <c r="G102" s="110">
        <v>60</v>
      </c>
      <c r="H102" s="110">
        <v>60</v>
      </c>
      <c r="I102" s="110">
        <f>'[1]12mini'!K102</f>
        <v>60</v>
      </c>
      <c r="J102" s="112">
        <v>5</v>
      </c>
      <c r="K102" s="112">
        <v>5</v>
      </c>
      <c r="L102" s="112">
        <v>5</v>
      </c>
      <c r="M102" s="112">
        <v>0</v>
      </c>
      <c r="N102" s="112">
        <v>0</v>
      </c>
      <c r="O102" s="112">
        <v>0</v>
      </c>
      <c r="P102" s="112">
        <v>0</v>
      </c>
      <c r="Q102" s="112">
        <v>0</v>
      </c>
      <c r="R102" s="112"/>
      <c r="S102" s="96">
        <f t="shared" si="8"/>
        <v>0</v>
      </c>
      <c r="T102" s="96" t="str">
        <f t="shared" si="1"/>
        <v>ok</v>
      </c>
      <c r="U102" s="112">
        <f t="shared" si="2"/>
        <v>0</v>
      </c>
      <c r="V102" s="112">
        <v>51</v>
      </c>
      <c r="W102" s="96">
        <f t="shared" si="3"/>
        <v>9</v>
      </c>
      <c r="X102" s="96">
        <f>+I102-'[1]12mini'!K102</f>
        <v>0</v>
      </c>
      <c r="Y102" s="113"/>
      <c r="Z102" s="114">
        <f t="shared" si="4"/>
        <v>65</v>
      </c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6"/>
      <c r="CC102" s="96"/>
      <c r="CD102" s="96"/>
      <c r="CE102" s="96"/>
      <c r="CF102" s="96"/>
      <c r="CG102" s="96"/>
      <c r="CH102" s="96"/>
      <c r="CI102" s="96"/>
      <c r="CJ102" s="96"/>
      <c r="CK102" s="96"/>
      <c r="CL102" s="96"/>
      <c r="CM102" s="96"/>
      <c r="CN102" s="96"/>
      <c r="CO102" s="96"/>
      <c r="CP102" s="96"/>
      <c r="CQ102" s="96"/>
      <c r="CR102" s="96"/>
      <c r="CS102" s="96"/>
      <c r="CT102" s="96"/>
      <c r="CU102" s="96"/>
      <c r="CV102" s="96"/>
      <c r="CW102" s="96"/>
      <c r="CX102" s="96"/>
      <c r="CY102" s="96"/>
      <c r="CZ102" s="96"/>
      <c r="DA102" s="96"/>
      <c r="DB102" s="96"/>
      <c r="DC102" s="96"/>
      <c r="DD102" s="96"/>
      <c r="DE102" s="96"/>
      <c r="DF102" s="96"/>
      <c r="DG102" s="96"/>
      <c r="DH102" s="96"/>
      <c r="DI102" s="96"/>
      <c r="DJ102" s="96"/>
      <c r="DK102" s="96"/>
      <c r="DL102" s="96"/>
      <c r="DM102" s="96"/>
      <c r="DN102" s="96"/>
      <c r="DO102" s="96"/>
      <c r="DP102" s="96"/>
      <c r="DQ102" s="96"/>
      <c r="DR102" s="96"/>
      <c r="DS102" s="96"/>
      <c r="DT102" s="96"/>
      <c r="DU102" s="96"/>
      <c r="DV102" s="96"/>
      <c r="DW102" s="96"/>
      <c r="DX102" s="96"/>
      <c r="DY102" s="96"/>
      <c r="DZ102" s="96"/>
      <c r="EA102" s="96"/>
      <c r="EB102" s="96"/>
      <c r="EC102" s="96"/>
      <c r="ED102" s="96"/>
      <c r="EE102" s="96"/>
      <c r="EF102" s="96"/>
      <c r="EG102" s="96"/>
      <c r="EH102" s="96"/>
      <c r="EI102" s="96"/>
      <c r="EJ102" s="96"/>
      <c r="EK102" s="96"/>
      <c r="EL102" s="96"/>
      <c r="EM102" s="96"/>
      <c r="EN102" s="96"/>
      <c r="EO102" s="96"/>
      <c r="EP102" s="96"/>
      <c r="EQ102" s="96"/>
      <c r="ER102" s="96"/>
      <c r="ES102" s="96"/>
      <c r="ET102" s="96"/>
      <c r="EU102" s="96"/>
      <c r="EV102" s="96"/>
      <c r="EW102" s="96"/>
      <c r="EX102" s="96"/>
      <c r="EY102" s="96"/>
      <c r="EZ102" s="96"/>
      <c r="FA102" s="96"/>
      <c r="FB102" s="96"/>
      <c r="FC102" s="96"/>
      <c r="FD102" s="96"/>
      <c r="FE102" s="96"/>
      <c r="FF102" s="96"/>
      <c r="FG102" s="96"/>
      <c r="FH102" s="96"/>
      <c r="FI102" s="96"/>
      <c r="FJ102" s="96"/>
      <c r="FK102" s="96"/>
      <c r="FL102" s="96"/>
      <c r="FM102" s="96"/>
      <c r="FN102" s="96"/>
      <c r="FO102" s="96"/>
      <c r="FP102" s="96"/>
      <c r="FQ102" s="96"/>
      <c r="FR102" s="96"/>
      <c r="FS102" s="96"/>
      <c r="FT102" s="96"/>
      <c r="FU102" s="96"/>
      <c r="FV102" s="96"/>
      <c r="FW102" s="96"/>
      <c r="FX102" s="96"/>
      <c r="FY102" s="96"/>
      <c r="FZ102" s="96"/>
      <c r="GA102" s="96"/>
      <c r="GB102" s="96"/>
      <c r="GC102" s="96"/>
      <c r="GD102" s="96"/>
      <c r="GE102" s="96"/>
      <c r="GF102" s="96"/>
      <c r="GG102" s="96"/>
      <c r="GH102" s="96"/>
      <c r="GI102" s="96"/>
      <c r="GJ102" s="96"/>
      <c r="GK102" s="96"/>
      <c r="GL102" s="96"/>
      <c r="GM102" s="96"/>
      <c r="GN102" s="96"/>
      <c r="GO102" s="96"/>
      <c r="GP102" s="96"/>
      <c r="GQ102" s="96"/>
      <c r="GR102" s="96"/>
      <c r="GS102" s="96"/>
      <c r="GT102" s="96"/>
      <c r="GU102" s="96"/>
      <c r="GV102" s="96"/>
      <c r="GW102" s="96"/>
      <c r="GX102" s="96"/>
      <c r="GY102" s="96"/>
      <c r="GZ102" s="96"/>
      <c r="HA102" s="96"/>
      <c r="HB102" s="96"/>
      <c r="HC102" s="96"/>
      <c r="HD102" s="96"/>
      <c r="HE102" s="96"/>
      <c r="HF102" s="96"/>
      <c r="HG102" s="96"/>
      <c r="HH102" s="96"/>
      <c r="HI102" s="96"/>
      <c r="HJ102" s="96"/>
      <c r="HK102" s="96"/>
      <c r="HL102" s="96"/>
      <c r="HM102" s="96"/>
      <c r="HN102" s="96"/>
      <c r="HO102" s="96"/>
      <c r="HP102" s="96"/>
      <c r="HQ102" s="96"/>
      <c r="HR102" s="96"/>
      <c r="HS102" s="96"/>
      <c r="HT102" s="96"/>
      <c r="HU102" s="96"/>
      <c r="HV102" s="96"/>
      <c r="HW102" s="96"/>
      <c r="HX102" s="96"/>
      <c r="HY102" s="96"/>
      <c r="HZ102" s="96"/>
      <c r="IA102" s="96"/>
      <c r="IB102" s="96"/>
      <c r="IC102" s="96"/>
      <c r="ID102" s="96"/>
      <c r="IE102" s="96"/>
      <c r="IF102" s="96"/>
    </row>
    <row r="103" spans="1:240" ht="18" customHeight="1">
      <c r="A103" s="106">
        <v>89</v>
      </c>
      <c r="B103" s="106">
        <v>9</v>
      </c>
      <c r="C103" s="115"/>
      <c r="D103" s="106" t="s">
        <v>144</v>
      </c>
      <c r="E103" s="121" t="s">
        <v>19</v>
      </c>
      <c r="F103" s="110">
        <v>130</v>
      </c>
      <c r="G103" s="110">
        <v>130</v>
      </c>
      <c r="H103" s="110">
        <v>130</v>
      </c>
      <c r="I103" s="110">
        <f>'[1]12mini'!K103</f>
        <v>124</v>
      </c>
      <c r="J103" s="112">
        <v>1</v>
      </c>
      <c r="K103" s="112">
        <v>1</v>
      </c>
      <c r="L103" s="112">
        <v>1</v>
      </c>
      <c r="M103" s="112">
        <v>0</v>
      </c>
      <c r="N103" s="112">
        <v>0</v>
      </c>
      <c r="O103" s="112">
        <v>0</v>
      </c>
      <c r="P103" s="112">
        <v>0</v>
      </c>
      <c r="Q103" s="112">
        <v>0</v>
      </c>
      <c r="R103" s="112"/>
      <c r="S103" s="96">
        <f t="shared" si="8"/>
        <v>6</v>
      </c>
      <c r="T103" s="96" t="str">
        <f t="shared" si="1"/>
        <v>ok</v>
      </c>
      <c r="U103" s="112">
        <f t="shared" si="2"/>
        <v>0</v>
      </c>
      <c r="V103" s="112">
        <v>111</v>
      </c>
      <c r="W103" s="96">
        <f t="shared" si="3"/>
        <v>19</v>
      </c>
      <c r="X103" s="96">
        <f>+I103-'[1]12mini'!K103</f>
        <v>0</v>
      </c>
      <c r="Y103" s="113"/>
      <c r="Z103" s="114">
        <f t="shared" si="4"/>
        <v>131</v>
      </c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96"/>
      <c r="CF103" s="96"/>
      <c r="CG103" s="96"/>
      <c r="CH103" s="96"/>
      <c r="CI103" s="96"/>
      <c r="CJ103" s="96"/>
      <c r="CK103" s="96"/>
      <c r="CL103" s="96"/>
      <c r="CM103" s="96"/>
      <c r="CN103" s="96"/>
      <c r="CO103" s="96"/>
      <c r="CP103" s="96"/>
      <c r="CQ103" s="96"/>
      <c r="CR103" s="96"/>
      <c r="CS103" s="96"/>
      <c r="CT103" s="96"/>
      <c r="CU103" s="96"/>
      <c r="CV103" s="96"/>
      <c r="CW103" s="96"/>
      <c r="CX103" s="96"/>
      <c r="CY103" s="96"/>
      <c r="CZ103" s="96"/>
      <c r="DA103" s="96"/>
      <c r="DB103" s="96"/>
      <c r="DC103" s="96"/>
      <c r="DD103" s="96"/>
      <c r="DE103" s="96"/>
      <c r="DF103" s="96"/>
      <c r="DG103" s="96"/>
      <c r="DH103" s="96"/>
      <c r="DI103" s="96"/>
      <c r="DJ103" s="96"/>
      <c r="DK103" s="96"/>
      <c r="DL103" s="96"/>
      <c r="DM103" s="96"/>
      <c r="DN103" s="96"/>
      <c r="DO103" s="96"/>
      <c r="DP103" s="96"/>
      <c r="DQ103" s="96"/>
      <c r="DR103" s="96"/>
      <c r="DS103" s="96"/>
      <c r="DT103" s="96"/>
      <c r="DU103" s="96"/>
      <c r="DV103" s="96"/>
      <c r="DW103" s="96"/>
      <c r="DX103" s="96"/>
      <c r="DY103" s="96"/>
      <c r="DZ103" s="96"/>
      <c r="EA103" s="96"/>
      <c r="EB103" s="96"/>
      <c r="EC103" s="96"/>
      <c r="ED103" s="96"/>
      <c r="EE103" s="96"/>
      <c r="EF103" s="96"/>
      <c r="EG103" s="96"/>
      <c r="EH103" s="96"/>
      <c r="EI103" s="96"/>
      <c r="EJ103" s="96"/>
      <c r="EK103" s="96"/>
      <c r="EL103" s="96"/>
      <c r="EM103" s="96"/>
      <c r="EN103" s="96"/>
      <c r="EO103" s="96"/>
      <c r="EP103" s="96"/>
      <c r="EQ103" s="96"/>
      <c r="ER103" s="96"/>
      <c r="ES103" s="96"/>
      <c r="ET103" s="96"/>
      <c r="EU103" s="96"/>
      <c r="EV103" s="96"/>
      <c r="EW103" s="96"/>
      <c r="EX103" s="96"/>
      <c r="EY103" s="96"/>
      <c r="EZ103" s="96"/>
      <c r="FA103" s="96"/>
      <c r="FB103" s="96"/>
      <c r="FC103" s="96"/>
      <c r="FD103" s="96"/>
      <c r="FE103" s="96"/>
      <c r="FF103" s="96"/>
      <c r="FG103" s="96"/>
      <c r="FH103" s="96"/>
      <c r="FI103" s="96"/>
      <c r="FJ103" s="96"/>
      <c r="FK103" s="96"/>
      <c r="FL103" s="96"/>
      <c r="FM103" s="96"/>
      <c r="FN103" s="96"/>
      <c r="FO103" s="96"/>
      <c r="FP103" s="96"/>
      <c r="FQ103" s="96"/>
      <c r="FR103" s="96"/>
      <c r="FS103" s="96"/>
      <c r="FT103" s="96"/>
      <c r="FU103" s="96"/>
      <c r="FV103" s="96"/>
      <c r="FW103" s="96"/>
      <c r="FX103" s="96"/>
      <c r="FY103" s="96"/>
      <c r="FZ103" s="96"/>
      <c r="GA103" s="96"/>
      <c r="GB103" s="96"/>
      <c r="GC103" s="96"/>
      <c r="GD103" s="96"/>
      <c r="GE103" s="96"/>
      <c r="GF103" s="96"/>
      <c r="GG103" s="96"/>
      <c r="GH103" s="96"/>
      <c r="GI103" s="96"/>
      <c r="GJ103" s="96"/>
      <c r="GK103" s="96"/>
      <c r="GL103" s="96"/>
      <c r="GM103" s="96"/>
      <c r="GN103" s="96"/>
      <c r="GO103" s="96"/>
      <c r="GP103" s="96"/>
      <c r="GQ103" s="96"/>
      <c r="GR103" s="96"/>
      <c r="GS103" s="96"/>
      <c r="GT103" s="96"/>
      <c r="GU103" s="96"/>
      <c r="GV103" s="96"/>
      <c r="GW103" s="96"/>
      <c r="GX103" s="96"/>
      <c r="GY103" s="96"/>
      <c r="GZ103" s="96"/>
      <c r="HA103" s="96"/>
      <c r="HB103" s="96"/>
      <c r="HC103" s="96"/>
      <c r="HD103" s="96"/>
      <c r="HE103" s="96"/>
      <c r="HF103" s="96"/>
      <c r="HG103" s="96"/>
      <c r="HH103" s="96"/>
      <c r="HI103" s="96"/>
      <c r="HJ103" s="96"/>
      <c r="HK103" s="96"/>
      <c r="HL103" s="96"/>
      <c r="HM103" s="96"/>
      <c r="HN103" s="96"/>
      <c r="HO103" s="96"/>
      <c r="HP103" s="96"/>
      <c r="HQ103" s="96"/>
      <c r="HR103" s="96"/>
      <c r="HS103" s="96"/>
      <c r="HT103" s="96"/>
      <c r="HU103" s="96"/>
      <c r="HV103" s="96"/>
      <c r="HW103" s="96"/>
      <c r="HX103" s="96"/>
      <c r="HY103" s="96"/>
      <c r="HZ103" s="96"/>
      <c r="IA103" s="96"/>
      <c r="IB103" s="96"/>
      <c r="IC103" s="96"/>
      <c r="ID103" s="96"/>
      <c r="IE103" s="96"/>
      <c r="IF103" s="96"/>
    </row>
    <row r="104" spans="1:240" ht="18" customHeight="1">
      <c r="A104" s="135"/>
      <c r="B104" s="135"/>
      <c r="C104" s="115"/>
      <c r="D104" s="157" t="s">
        <v>128</v>
      </c>
      <c r="E104" s="121"/>
      <c r="F104" s="132">
        <f aca="true" t="shared" si="16" ref="F104:L104">SUM(F95:F103)</f>
        <v>739</v>
      </c>
      <c r="G104" s="132">
        <f t="shared" si="16"/>
        <v>739</v>
      </c>
      <c r="H104" s="132">
        <f t="shared" si="16"/>
        <v>739</v>
      </c>
      <c r="I104" s="132">
        <f t="shared" si="16"/>
        <v>718</v>
      </c>
      <c r="J104" s="123">
        <f t="shared" si="16"/>
        <v>46</v>
      </c>
      <c r="K104" s="123">
        <f t="shared" si="16"/>
        <v>46</v>
      </c>
      <c r="L104" s="123">
        <f t="shared" si="16"/>
        <v>46</v>
      </c>
      <c r="M104" s="123">
        <v>0</v>
      </c>
      <c r="N104" s="123">
        <f>SUM(N95:N103)</f>
        <v>0</v>
      </c>
      <c r="O104" s="123">
        <f>SUM(O95:O103)</f>
        <v>0</v>
      </c>
      <c r="P104" s="123">
        <f>SUM(P95:P103)</f>
        <v>0</v>
      </c>
      <c r="Q104" s="123">
        <f>SUM(Q95:Q103)</f>
        <v>0</v>
      </c>
      <c r="R104" s="123">
        <f>SUM(R95:R103)</f>
        <v>0</v>
      </c>
      <c r="S104" s="96">
        <f t="shared" si="8"/>
        <v>21</v>
      </c>
      <c r="T104" s="96" t="str">
        <f t="shared" si="1"/>
        <v>ok</v>
      </c>
      <c r="U104" s="112">
        <f t="shared" si="2"/>
        <v>0</v>
      </c>
      <c r="V104" s="123">
        <f>SUM(V95:V103)</f>
        <v>637</v>
      </c>
      <c r="W104" s="96">
        <f t="shared" si="3"/>
        <v>102</v>
      </c>
      <c r="X104" s="96">
        <f>+I104-'[1]12mini'!K104</f>
        <v>0</v>
      </c>
      <c r="Y104" s="113"/>
      <c r="Z104" s="114">
        <f t="shared" si="4"/>
        <v>785</v>
      </c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/>
      <c r="DE104" s="96"/>
      <c r="DF104" s="96"/>
      <c r="DG104" s="96"/>
      <c r="DH104" s="96"/>
      <c r="DI104" s="96"/>
      <c r="DJ104" s="96"/>
      <c r="DK104" s="96"/>
      <c r="DL104" s="96"/>
      <c r="DM104" s="96"/>
      <c r="DN104" s="96"/>
      <c r="DO104" s="96"/>
      <c r="DP104" s="96"/>
      <c r="DQ104" s="96"/>
      <c r="DR104" s="96"/>
      <c r="DS104" s="96"/>
      <c r="DT104" s="96"/>
      <c r="DU104" s="96"/>
      <c r="DV104" s="96"/>
      <c r="DW104" s="96"/>
      <c r="DX104" s="96"/>
      <c r="DY104" s="96"/>
      <c r="DZ104" s="96"/>
      <c r="EA104" s="96"/>
      <c r="EB104" s="96"/>
      <c r="EC104" s="96"/>
      <c r="ED104" s="96"/>
      <c r="EE104" s="96"/>
      <c r="EF104" s="96"/>
      <c r="EG104" s="96"/>
      <c r="EH104" s="96"/>
      <c r="EI104" s="96"/>
      <c r="EJ104" s="96"/>
      <c r="EK104" s="96"/>
      <c r="EL104" s="96"/>
      <c r="EM104" s="96"/>
      <c r="EN104" s="96"/>
      <c r="EO104" s="96"/>
      <c r="EP104" s="96"/>
      <c r="EQ104" s="96"/>
      <c r="ER104" s="96"/>
      <c r="ES104" s="96"/>
      <c r="ET104" s="96"/>
      <c r="EU104" s="96"/>
      <c r="EV104" s="96"/>
      <c r="EW104" s="96"/>
      <c r="EX104" s="96"/>
      <c r="EY104" s="96"/>
      <c r="EZ104" s="96"/>
      <c r="FA104" s="96"/>
      <c r="FB104" s="96"/>
      <c r="FC104" s="96"/>
      <c r="FD104" s="96"/>
      <c r="FE104" s="96"/>
      <c r="FF104" s="96"/>
      <c r="FG104" s="96"/>
      <c r="FH104" s="96"/>
      <c r="FI104" s="96"/>
      <c r="FJ104" s="96"/>
      <c r="FK104" s="96"/>
      <c r="FL104" s="96"/>
      <c r="FM104" s="96"/>
      <c r="FN104" s="96"/>
      <c r="FO104" s="96"/>
      <c r="FP104" s="96"/>
      <c r="FQ104" s="96"/>
      <c r="FR104" s="96"/>
      <c r="FS104" s="96"/>
      <c r="FT104" s="96"/>
      <c r="FU104" s="96"/>
      <c r="FV104" s="96"/>
      <c r="FW104" s="96"/>
      <c r="FX104" s="96"/>
      <c r="FY104" s="96"/>
      <c r="FZ104" s="96"/>
      <c r="GA104" s="96"/>
      <c r="GB104" s="96"/>
      <c r="GC104" s="96"/>
      <c r="GD104" s="96"/>
      <c r="GE104" s="96"/>
      <c r="GF104" s="96"/>
      <c r="GG104" s="96"/>
      <c r="GH104" s="96"/>
      <c r="GI104" s="96"/>
      <c r="GJ104" s="96"/>
      <c r="GK104" s="96"/>
      <c r="GL104" s="96"/>
      <c r="GM104" s="96"/>
      <c r="GN104" s="96"/>
      <c r="GO104" s="96"/>
      <c r="GP104" s="96"/>
      <c r="GQ104" s="96"/>
      <c r="GR104" s="96"/>
      <c r="GS104" s="96"/>
      <c r="GT104" s="96"/>
      <c r="GU104" s="96"/>
      <c r="GV104" s="96"/>
      <c r="GW104" s="96"/>
      <c r="GX104" s="96"/>
      <c r="GY104" s="96"/>
      <c r="GZ104" s="96"/>
      <c r="HA104" s="96"/>
      <c r="HB104" s="96"/>
      <c r="HC104" s="96"/>
      <c r="HD104" s="96"/>
      <c r="HE104" s="96"/>
      <c r="HF104" s="96"/>
      <c r="HG104" s="96"/>
      <c r="HH104" s="96"/>
      <c r="HI104" s="96"/>
      <c r="HJ104" s="96"/>
      <c r="HK104" s="96"/>
      <c r="HL104" s="96"/>
      <c r="HM104" s="96"/>
      <c r="HN104" s="96"/>
      <c r="HO104" s="96"/>
      <c r="HP104" s="96"/>
      <c r="HQ104" s="96"/>
      <c r="HR104" s="96"/>
      <c r="HS104" s="96"/>
      <c r="HT104" s="96"/>
      <c r="HU104" s="96"/>
      <c r="HV104" s="96"/>
      <c r="HW104" s="96"/>
      <c r="HX104" s="96"/>
      <c r="HY104" s="96"/>
      <c r="HZ104" s="96"/>
      <c r="IA104" s="96"/>
      <c r="IB104" s="96"/>
      <c r="IC104" s="96"/>
      <c r="ID104" s="96"/>
      <c r="IE104" s="96"/>
      <c r="IF104" s="96"/>
    </row>
    <row r="105" spans="1:240" ht="18" customHeight="1">
      <c r="A105" s="106">
        <v>90</v>
      </c>
      <c r="B105" s="107">
        <v>1</v>
      </c>
      <c r="C105" s="108" t="s">
        <v>290</v>
      </c>
      <c r="D105" s="109" t="s">
        <v>146</v>
      </c>
      <c r="E105" s="110" t="s">
        <v>57</v>
      </c>
      <c r="F105" s="110">
        <v>11</v>
      </c>
      <c r="G105" s="110">
        <v>11</v>
      </c>
      <c r="H105" s="111">
        <v>11</v>
      </c>
      <c r="I105" s="110">
        <f>'[1]12mini'!K105</f>
        <v>10</v>
      </c>
      <c r="J105" s="112">
        <v>2</v>
      </c>
      <c r="K105" s="112">
        <v>2</v>
      </c>
      <c r="L105" s="112">
        <v>2</v>
      </c>
      <c r="M105" s="112">
        <v>2</v>
      </c>
      <c r="N105" s="112">
        <v>2</v>
      </c>
      <c r="O105" s="112">
        <v>2</v>
      </c>
      <c r="P105" s="112">
        <v>11</v>
      </c>
      <c r="Q105" s="112">
        <v>11</v>
      </c>
      <c r="R105" s="112">
        <v>11</v>
      </c>
      <c r="S105" s="96">
        <f t="shared" si="8"/>
        <v>1</v>
      </c>
      <c r="T105" s="96" t="str">
        <f t="shared" si="1"/>
        <v>ok</v>
      </c>
      <c r="U105" s="112">
        <f t="shared" si="2"/>
        <v>0</v>
      </c>
      <c r="V105" s="112">
        <v>5</v>
      </c>
      <c r="W105" s="96">
        <f t="shared" si="3"/>
        <v>6</v>
      </c>
      <c r="X105" s="96">
        <f>+I105-'[1]12mini'!K105</f>
        <v>0</v>
      </c>
      <c r="Y105" s="113"/>
      <c r="Z105" s="114">
        <f t="shared" si="4"/>
        <v>15</v>
      </c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  <c r="CM105" s="96"/>
      <c r="CN105" s="96"/>
      <c r="CO105" s="96"/>
      <c r="CP105" s="96"/>
      <c r="CQ105" s="96"/>
      <c r="CR105" s="96"/>
      <c r="CS105" s="96"/>
      <c r="CT105" s="96"/>
      <c r="CU105" s="96"/>
      <c r="CV105" s="96"/>
      <c r="CW105" s="96"/>
      <c r="CX105" s="96"/>
      <c r="CY105" s="96"/>
      <c r="CZ105" s="96"/>
      <c r="DA105" s="96"/>
      <c r="DB105" s="96"/>
      <c r="DC105" s="96"/>
      <c r="DD105" s="96"/>
      <c r="DE105" s="96"/>
      <c r="DF105" s="96"/>
      <c r="DG105" s="96"/>
      <c r="DH105" s="96"/>
      <c r="DI105" s="96"/>
      <c r="DJ105" s="96"/>
      <c r="DK105" s="96"/>
      <c r="DL105" s="96"/>
      <c r="DM105" s="96"/>
      <c r="DN105" s="96"/>
      <c r="DO105" s="96"/>
      <c r="DP105" s="96"/>
      <c r="DQ105" s="96"/>
      <c r="DR105" s="96"/>
      <c r="DS105" s="96"/>
      <c r="DT105" s="96"/>
      <c r="DU105" s="96"/>
      <c r="DV105" s="96"/>
      <c r="DW105" s="96"/>
      <c r="DX105" s="96"/>
      <c r="DY105" s="96"/>
      <c r="DZ105" s="96"/>
      <c r="EA105" s="96"/>
      <c r="EB105" s="96"/>
      <c r="EC105" s="96"/>
      <c r="ED105" s="96"/>
      <c r="EE105" s="96"/>
      <c r="EF105" s="96"/>
      <c r="EG105" s="96"/>
      <c r="EH105" s="96"/>
      <c r="EI105" s="96"/>
      <c r="EJ105" s="96"/>
      <c r="EK105" s="96"/>
      <c r="EL105" s="96"/>
      <c r="EM105" s="96"/>
      <c r="EN105" s="96"/>
      <c r="EO105" s="96"/>
      <c r="EP105" s="96"/>
      <c r="EQ105" s="96"/>
      <c r="ER105" s="96"/>
      <c r="ES105" s="96"/>
      <c r="ET105" s="96"/>
      <c r="EU105" s="96"/>
      <c r="EV105" s="96"/>
      <c r="EW105" s="96"/>
      <c r="EX105" s="96"/>
      <c r="EY105" s="96"/>
      <c r="EZ105" s="96"/>
      <c r="FA105" s="96"/>
      <c r="FB105" s="96"/>
      <c r="FC105" s="96"/>
      <c r="FD105" s="96"/>
      <c r="FE105" s="96"/>
      <c r="FF105" s="96"/>
      <c r="FG105" s="96"/>
      <c r="FH105" s="96"/>
      <c r="FI105" s="96"/>
      <c r="FJ105" s="96"/>
      <c r="FK105" s="96"/>
      <c r="FL105" s="96"/>
      <c r="FM105" s="96"/>
      <c r="FN105" s="96"/>
      <c r="FO105" s="96"/>
      <c r="FP105" s="96"/>
      <c r="FQ105" s="96"/>
      <c r="FR105" s="96"/>
      <c r="FS105" s="96"/>
      <c r="FT105" s="96"/>
      <c r="FU105" s="96"/>
      <c r="FV105" s="96"/>
      <c r="FW105" s="96"/>
      <c r="FX105" s="96"/>
      <c r="FY105" s="96"/>
      <c r="FZ105" s="96"/>
      <c r="GA105" s="96"/>
      <c r="GB105" s="96"/>
      <c r="GC105" s="96"/>
      <c r="GD105" s="96"/>
      <c r="GE105" s="96"/>
      <c r="GF105" s="96"/>
      <c r="GG105" s="96"/>
      <c r="GH105" s="96"/>
      <c r="GI105" s="96"/>
      <c r="GJ105" s="96"/>
      <c r="GK105" s="96"/>
      <c r="GL105" s="96"/>
      <c r="GM105" s="96"/>
      <c r="GN105" s="96"/>
      <c r="GO105" s="96"/>
      <c r="GP105" s="96"/>
      <c r="GQ105" s="96"/>
      <c r="GR105" s="96"/>
      <c r="GS105" s="96"/>
      <c r="GT105" s="96"/>
      <c r="GU105" s="96"/>
      <c r="GV105" s="96"/>
      <c r="GW105" s="96"/>
      <c r="GX105" s="96"/>
      <c r="GY105" s="96"/>
      <c r="GZ105" s="96"/>
      <c r="HA105" s="96"/>
      <c r="HB105" s="96"/>
      <c r="HC105" s="96"/>
      <c r="HD105" s="96"/>
      <c r="HE105" s="96"/>
      <c r="HF105" s="96"/>
      <c r="HG105" s="96"/>
      <c r="HH105" s="96"/>
      <c r="HI105" s="96"/>
      <c r="HJ105" s="96"/>
      <c r="HK105" s="96"/>
      <c r="HL105" s="96"/>
      <c r="HM105" s="96"/>
      <c r="HN105" s="96"/>
      <c r="HO105" s="96"/>
      <c r="HP105" s="96"/>
      <c r="HQ105" s="96"/>
      <c r="HR105" s="96"/>
      <c r="HS105" s="96"/>
      <c r="HT105" s="96"/>
      <c r="HU105" s="96"/>
      <c r="HV105" s="96"/>
      <c r="HW105" s="96"/>
      <c r="HX105" s="96"/>
      <c r="HY105" s="96"/>
      <c r="HZ105" s="96"/>
      <c r="IA105" s="96"/>
      <c r="IB105" s="96"/>
      <c r="IC105" s="96"/>
      <c r="ID105" s="96"/>
      <c r="IE105" s="96"/>
      <c r="IF105" s="96"/>
    </row>
    <row r="106" spans="1:240" ht="18" customHeight="1">
      <c r="A106" s="106">
        <v>91</v>
      </c>
      <c r="B106" s="107">
        <v>2</v>
      </c>
      <c r="C106" s="115"/>
      <c r="D106" s="109" t="s">
        <v>148</v>
      </c>
      <c r="E106" s="110" t="s">
        <v>57</v>
      </c>
      <c r="F106" s="110">
        <v>42</v>
      </c>
      <c r="G106" s="110">
        <v>42</v>
      </c>
      <c r="H106" s="110">
        <v>42</v>
      </c>
      <c r="I106" s="110">
        <f>'[1]12mini'!K106</f>
        <v>41</v>
      </c>
      <c r="J106" s="112">
        <v>4</v>
      </c>
      <c r="K106" s="112">
        <v>4</v>
      </c>
      <c r="L106" s="112">
        <v>4</v>
      </c>
      <c r="M106" s="112">
        <v>2</v>
      </c>
      <c r="N106" s="112">
        <v>2</v>
      </c>
      <c r="O106" s="112">
        <v>2</v>
      </c>
      <c r="P106" s="112">
        <v>42</v>
      </c>
      <c r="Q106" s="112">
        <v>42</v>
      </c>
      <c r="R106" s="112">
        <v>42</v>
      </c>
      <c r="S106" s="96">
        <f t="shared" si="8"/>
        <v>1</v>
      </c>
      <c r="T106" s="96" t="str">
        <f t="shared" si="1"/>
        <v>ok</v>
      </c>
      <c r="U106" s="112">
        <f t="shared" si="2"/>
        <v>0</v>
      </c>
      <c r="V106" s="112">
        <v>28</v>
      </c>
      <c r="W106" s="96">
        <f t="shared" si="3"/>
        <v>14</v>
      </c>
      <c r="X106" s="96">
        <f>+I106-'[1]12mini'!K106</f>
        <v>0</v>
      </c>
      <c r="Y106" s="113"/>
      <c r="Z106" s="114">
        <f t="shared" si="4"/>
        <v>48</v>
      </c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6"/>
      <c r="DL106" s="96"/>
      <c r="DM106" s="96"/>
      <c r="DN106" s="96"/>
      <c r="DO106" s="96"/>
      <c r="DP106" s="96"/>
      <c r="DQ106" s="96"/>
      <c r="DR106" s="96"/>
      <c r="DS106" s="96"/>
      <c r="DT106" s="96"/>
      <c r="DU106" s="96"/>
      <c r="DV106" s="96"/>
      <c r="DW106" s="96"/>
      <c r="DX106" s="96"/>
      <c r="DY106" s="96"/>
      <c r="DZ106" s="96"/>
      <c r="EA106" s="96"/>
      <c r="EB106" s="96"/>
      <c r="EC106" s="96"/>
      <c r="ED106" s="96"/>
      <c r="EE106" s="96"/>
      <c r="EF106" s="96"/>
      <c r="EG106" s="96"/>
      <c r="EH106" s="96"/>
      <c r="EI106" s="96"/>
      <c r="EJ106" s="96"/>
      <c r="EK106" s="96"/>
      <c r="EL106" s="96"/>
      <c r="EM106" s="96"/>
      <c r="EN106" s="96"/>
      <c r="EO106" s="96"/>
      <c r="EP106" s="96"/>
      <c r="EQ106" s="96"/>
      <c r="ER106" s="96"/>
      <c r="ES106" s="96"/>
      <c r="ET106" s="96"/>
      <c r="EU106" s="96"/>
      <c r="EV106" s="96"/>
      <c r="EW106" s="96"/>
      <c r="EX106" s="96"/>
      <c r="EY106" s="96"/>
      <c r="EZ106" s="96"/>
      <c r="FA106" s="96"/>
      <c r="FB106" s="96"/>
      <c r="FC106" s="96"/>
      <c r="FD106" s="96"/>
      <c r="FE106" s="96"/>
      <c r="FF106" s="96"/>
      <c r="FG106" s="96"/>
      <c r="FH106" s="96"/>
      <c r="FI106" s="96"/>
      <c r="FJ106" s="96"/>
      <c r="FK106" s="96"/>
      <c r="FL106" s="96"/>
      <c r="FM106" s="96"/>
      <c r="FN106" s="96"/>
      <c r="FO106" s="96"/>
      <c r="FP106" s="96"/>
      <c r="FQ106" s="96"/>
      <c r="FR106" s="96"/>
      <c r="FS106" s="96"/>
      <c r="FT106" s="96"/>
      <c r="FU106" s="96"/>
      <c r="FV106" s="96"/>
      <c r="FW106" s="96"/>
      <c r="FX106" s="96"/>
      <c r="FY106" s="96"/>
      <c r="FZ106" s="96"/>
      <c r="GA106" s="96"/>
      <c r="GB106" s="96"/>
      <c r="GC106" s="96"/>
      <c r="GD106" s="96"/>
      <c r="GE106" s="96"/>
      <c r="GF106" s="96"/>
      <c r="GG106" s="96"/>
      <c r="GH106" s="96"/>
      <c r="GI106" s="96"/>
      <c r="GJ106" s="96"/>
      <c r="GK106" s="96"/>
      <c r="GL106" s="96"/>
      <c r="GM106" s="96"/>
      <c r="GN106" s="96"/>
      <c r="GO106" s="96"/>
      <c r="GP106" s="96"/>
      <c r="GQ106" s="96"/>
      <c r="GR106" s="96"/>
      <c r="GS106" s="96"/>
      <c r="GT106" s="96"/>
      <c r="GU106" s="96"/>
      <c r="GV106" s="96"/>
      <c r="GW106" s="96"/>
      <c r="GX106" s="96"/>
      <c r="GY106" s="96"/>
      <c r="GZ106" s="96"/>
      <c r="HA106" s="96"/>
      <c r="HB106" s="96"/>
      <c r="HC106" s="96"/>
      <c r="HD106" s="96"/>
      <c r="HE106" s="96"/>
      <c r="HF106" s="96"/>
      <c r="HG106" s="96"/>
      <c r="HH106" s="96"/>
      <c r="HI106" s="96"/>
      <c r="HJ106" s="96"/>
      <c r="HK106" s="96"/>
      <c r="HL106" s="96"/>
      <c r="HM106" s="96"/>
      <c r="HN106" s="96"/>
      <c r="HO106" s="96"/>
      <c r="HP106" s="96"/>
      <c r="HQ106" s="96"/>
      <c r="HR106" s="96"/>
      <c r="HS106" s="96"/>
      <c r="HT106" s="96"/>
      <c r="HU106" s="96"/>
      <c r="HV106" s="96"/>
      <c r="HW106" s="96"/>
      <c r="HX106" s="96"/>
      <c r="HY106" s="96"/>
      <c r="HZ106" s="96"/>
      <c r="IA106" s="96"/>
      <c r="IB106" s="96"/>
      <c r="IC106" s="96"/>
      <c r="ID106" s="96"/>
      <c r="IE106" s="96"/>
      <c r="IF106" s="96"/>
    </row>
    <row r="107" spans="1:240" ht="18" customHeight="1">
      <c r="A107" s="106">
        <v>92</v>
      </c>
      <c r="B107" s="125">
        <v>3</v>
      </c>
      <c r="C107" s="115"/>
      <c r="D107" s="109" t="s">
        <v>149</v>
      </c>
      <c r="E107" s="121" t="s">
        <v>19</v>
      </c>
      <c r="F107" s="110">
        <v>31</v>
      </c>
      <c r="G107" s="110">
        <v>31</v>
      </c>
      <c r="H107" s="110">
        <v>31</v>
      </c>
      <c r="I107" s="110">
        <f>'[1]12mini'!K107</f>
        <v>29</v>
      </c>
      <c r="J107" s="134">
        <v>3</v>
      </c>
      <c r="K107" s="134">
        <v>3</v>
      </c>
      <c r="L107" s="134">
        <v>3</v>
      </c>
      <c r="M107" s="112">
        <v>0</v>
      </c>
      <c r="N107" s="112">
        <v>0</v>
      </c>
      <c r="O107" s="112">
        <v>0</v>
      </c>
      <c r="P107" s="112">
        <v>31</v>
      </c>
      <c r="Q107" s="112">
        <v>31</v>
      </c>
      <c r="R107" s="112">
        <v>31</v>
      </c>
      <c r="S107" s="96">
        <f t="shared" si="8"/>
        <v>2</v>
      </c>
      <c r="T107" s="96" t="str">
        <f t="shared" si="1"/>
        <v>ok</v>
      </c>
      <c r="U107" s="112">
        <f t="shared" si="2"/>
        <v>0</v>
      </c>
      <c r="V107" s="112">
        <v>16</v>
      </c>
      <c r="W107" s="96">
        <f t="shared" si="3"/>
        <v>15</v>
      </c>
      <c r="X107" s="96">
        <f>+I107-'[1]12mini'!K107</f>
        <v>0</v>
      </c>
      <c r="Y107" s="113"/>
      <c r="Z107" s="114">
        <f t="shared" si="4"/>
        <v>34</v>
      </c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96"/>
      <c r="BX107" s="96"/>
      <c r="BY107" s="96"/>
      <c r="BZ107" s="96"/>
      <c r="CA107" s="96"/>
      <c r="CB107" s="96"/>
      <c r="CC107" s="96"/>
      <c r="CD107" s="96"/>
      <c r="CE107" s="96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6"/>
      <c r="DL107" s="96"/>
      <c r="DM107" s="96"/>
      <c r="DN107" s="96"/>
      <c r="DO107" s="96"/>
      <c r="DP107" s="96"/>
      <c r="DQ107" s="96"/>
      <c r="DR107" s="96"/>
      <c r="DS107" s="96"/>
      <c r="DT107" s="96"/>
      <c r="DU107" s="96"/>
      <c r="DV107" s="96"/>
      <c r="DW107" s="96"/>
      <c r="DX107" s="96"/>
      <c r="DY107" s="96"/>
      <c r="DZ107" s="96"/>
      <c r="EA107" s="96"/>
      <c r="EB107" s="96"/>
      <c r="EC107" s="96"/>
      <c r="ED107" s="96"/>
      <c r="EE107" s="96"/>
      <c r="EF107" s="96"/>
      <c r="EG107" s="96"/>
      <c r="EH107" s="96"/>
      <c r="EI107" s="96"/>
      <c r="EJ107" s="96"/>
      <c r="EK107" s="96"/>
      <c r="EL107" s="96"/>
      <c r="EM107" s="96"/>
      <c r="EN107" s="96"/>
      <c r="EO107" s="96"/>
      <c r="EP107" s="96"/>
      <c r="EQ107" s="96"/>
      <c r="ER107" s="96"/>
      <c r="ES107" s="96"/>
      <c r="ET107" s="96"/>
      <c r="EU107" s="96"/>
      <c r="EV107" s="96"/>
      <c r="EW107" s="96"/>
      <c r="EX107" s="96"/>
      <c r="EY107" s="96"/>
      <c r="EZ107" s="96"/>
      <c r="FA107" s="96"/>
      <c r="FB107" s="96"/>
      <c r="FC107" s="96"/>
      <c r="FD107" s="96"/>
      <c r="FE107" s="96"/>
      <c r="FF107" s="96"/>
      <c r="FG107" s="96"/>
      <c r="FH107" s="96"/>
      <c r="FI107" s="96"/>
      <c r="FJ107" s="96"/>
      <c r="FK107" s="96"/>
      <c r="FL107" s="96"/>
      <c r="FM107" s="96"/>
      <c r="FN107" s="96"/>
      <c r="FO107" s="96"/>
      <c r="FP107" s="96"/>
      <c r="FQ107" s="96"/>
      <c r="FR107" s="96"/>
      <c r="FS107" s="96"/>
      <c r="FT107" s="96"/>
      <c r="FU107" s="96"/>
      <c r="FV107" s="96"/>
      <c r="FW107" s="96"/>
      <c r="FX107" s="96"/>
      <c r="FY107" s="96"/>
      <c r="FZ107" s="96"/>
      <c r="GA107" s="96"/>
      <c r="GB107" s="96"/>
      <c r="GC107" s="96"/>
      <c r="GD107" s="96"/>
      <c r="GE107" s="96"/>
      <c r="GF107" s="96"/>
      <c r="GG107" s="96"/>
      <c r="GH107" s="96"/>
      <c r="GI107" s="96"/>
      <c r="GJ107" s="96"/>
      <c r="GK107" s="96"/>
      <c r="GL107" s="96"/>
      <c r="GM107" s="96"/>
      <c r="GN107" s="96"/>
      <c r="GO107" s="96"/>
      <c r="GP107" s="96"/>
      <c r="GQ107" s="96"/>
      <c r="GR107" s="96"/>
      <c r="GS107" s="96"/>
      <c r="GT107" s="96"/>
      <c r="GU107" s="96"/>
      <c r="GV107" s="96"/>
      <c r="GW107" s="96"/>
      <c r="GX107" s="96"/>
      <c r="GY107" s="96"/>
      <c r="GZ107" s="96"/>
      <c r="HA107" s="96"/>
      <c r="HB107" s="96"/>
      <c r="HC107" s="96"/>
      <c r="HD107" s="96"/>
      <c r="HE107" s="96"/>
      <c r="HF107" s="96"/>
      <c r="HG107" s="96"/>
      <c r="HH107" s="96"/>
      <c r="HI107" s="96"/>
      <c r="HJ107" s="96"/>
      <c r="HK107" s="96"/>
      <c r="HL107" s="96"/>
      <c r="HM107" s="96"/>
      <c r="HN107" s="96"/>
      <c r="HO107" s="96"/>
      <c r="HP107" s="96"/>
      <c r="HQ107" s="96"/>
      <c r="HR107" s="96"/>
      <c r="HS107" s="96"/>
      <c r="HT107" s="96"/>
      <c r="HU107" s="96"/>
      <c r="HV107" s="96"/>
      <c r="HW107" s="96"/>
      <c r="HX107" s="96"/>
      <c r="HY107" s="96"/>
      <c r="HZ107" s="96"/>
      <c r="IA107" s="96"/>
      <c r="IB107" s="96"/>
      <c r="IC107" s="96"/>
      <c r="ID107" s="96"/>
      <c r="IE107" s="96"/>
      <c r="IF107" s="96"/>
    </row>
    <row r="108" spans="1:240" ht="18" customHeight="1">
      <c r="A108" s="162">
        <v>93</v>
      </c>
      <c r="B108" s="163">
        <v>4</v>
      </c>
      <c r="C108" s="115"/>
      <c r="D108" s="164" t="s">
        <v>151</v>
      </c>
      <c r="E108" s="110" t="s">
        <v>68</v>
      </c>
      <c r="F108" s="110">
        <v>11</v>
      </c>
      <c r="G108" s="110">
        <v>11</v>
      </c>
      <c r="H108" s="110">
        <v>11</v>
      </c>
      <c r="I108" s="110">
        <f>'[1]12mini'!K108</f>
        <v>9</v>
      </c>
      <c r="J108" s="112">
        <v>0</v>
      </c>
      <c r="K108" s="112">
        <v>0</v>
      </c>
      <c r="L108" s="112">
        <v>0</v>
      </c>
      <c r="M108" s="112">
        <v>0</v>
      </c>
      <c r="N108" s="112">
        <v>0</v>
      </c>
      <c r="O108" s="112">
        <v>0</v>
      </c>
      <c r="P108" s="112">
        <v>11</v>
      </c>
      <c r="Q108" s="112">
        <v>11</v>
      </c>
      <c r="R108" s="112">
        <v>11</v>
      </c>
      <c r="S108" s="96">
        <f t="shared" si="8"/>
        <v>2</v>
      </c>
      <c r="T108" s="96" t="str">
        <f t="shared" si="1"/>
        <v>ok</v>
      </c>
      <c r="U108" s="112">
        <f t="shared" si="2"/>
        <v>0</v>
      </c>
      <c r="V108" s="112">
        <v>0</v>
      </c>
      <c r="W108" s="96">
        <f t="shared" si="3"/>
        <v>11</v>
      </c>
      <c r="X108" s="96">
        <f>+I108-'[1]12mini'!K108</f>
        <v>0</v>
      </c>
      <c r="Y108" s="113"/>
      <c r="Z108" s="114">
        <f t="shared" si="4"/>
        <v>11</v>
      </c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  <c r="DF108" s="96"/>
      <c r="DG108" s="96"/>
      <c r="DH108" s="96"/>
      <c r="DI108" s="96"/>
      <c r="DJ108" s="96"/>
      <c r="DK108" s="96"/>
      <c r="DL108" s="96"/>
      <c r="DM108" s="96"/>
      <c r="DN108" s="96"/>
      <c r="DO108" s="96"/>
      <c r="DP108" s="96"/>
      <c r="DQ108" s="96"/>
      <c r="DR108" s="96"/>
      <c r="DS108" s="96"/>
      <c r="DT108" s="96"/>
      <c r="DU108" s="96"/>
      <c r="DV108" s="96"/>
      <c r="DW108" s="96"/>
      <c r="DX108" s="96"/>
      <c r="DY108" s="96"/>
      <c r="DZ108" s="96"/>
      <c r="EA108" s="96"/>
      <c r="EB108" s="96"/>
      <c r="EC108" s="96"/>
      <c r="ED108" s="96"/>
      <c r="EE108" s="96"/>
      <c r="EF108" s="96"/>
      <c r="EG108" s="96"/>
      <c r="EH108" s="96"/>
      <c r="EI108" s="96"/>
      <c r="EJ108" s="96"/>
      <c r="EK108" s="96"/>
      <c r="EL108" s="96"/>
      <c r="EM108" s="96"/>
      <c r="EN108" s="96"/>
      <c r="EO108" s="96"/>
      <c r="EP108" s="96"/>
      <c r="EQ108" s="96"/>
      <c r="ER108" s="96"/>
      <c r="ES108" s="96"/>
      <c r="ET108" s="96"/>
      <c r="EU108" s="96"/>
      <c r="EV108" s="96"/>
      <c r="EW108" s="96"/>
      <c r="EX108" s="96"/>
      <c r="EY108" s="96"/>
      <c r="EZ108" s="96"/>
      <c r="FA108" s="96"/>
      <c r="FB108" s="96"/>
      <c r="FC108" s="96"/>
      <c r="FD108" s="96"/>
      <c r="FE108" s="96"/>
      <c r="FF108" s="96"/>
      <c r="FG108" s="96"/>
      <c r="FH108" s="96"/>
      <c r="FI108" s="96"/>
      <c r="FJ108" s="96"/>
      <c r="FK108" s="96"/>
      <c r="FL108" s="96"/>
      <c r="FM108" s="96"/>
      <c r="FN108" s="96"/>
      <c r="FO108" s="96"/>
      <c r="FP108" s="96"/>
      <c r="FQ108" s="96"/>
      <c r="FR108" s="96"/>
      <c r="FS108" s="96"/>
      <c r="FT108" s="96"/>
      <c r="FU108" s="96"/>
      <c r="FV108" s="96"/>
      <c r="FW108" s="96"/>
      <c r="FX108" s="96"/>
      <c r="FY108" s="96"/>
      <c r="FZ108" s="96"/>
      <c r="GA108" s="96"/>
      <c r="GB108" s="96"/>
      <c r="GC108" s="96"/>
      <c r="GD108" s="96"/>
      <c r="GE108" s="96"/>
      <c r="GF108" s="96"/>
      <c r="GG108" s="96"/>
      <c r="GH108" s="96"/>
      <c r="GI108" s="96"/>
      <c r="GJ108" s="96"/>
      <c r="GK108" s="96"/>
      <c r="GL108" s="96"/>
      <c r="GM108" s="96"/>
      <c r="GN108" s="96"/>
      <c r="GO108" s="96"/>
      <c r="GP108" s="96"/>
      <c r="GQ108" s="96"/>
      <c r="GR108" s="96"/>
      <c r="GS108" s="96"/>
      <c r="GT108" s="96"/>
      <c r="GU108" s="96"/>
      <c r="GV108" s="96"/>
      <c r="GW108" s="96"/>
      <c r="GX108" s="96"/>
      <c r="GY108" s="96"/>
      <c r="GZ108" s="96"/>
      <c r="HA108" s="96"/>
      <c r="HB108" s="96"/>
      <c r="HC108" s="96"/>
      <c r="HD108" s="96"/>
      <c r="HE108" s="96"/>
      <c r="HF108" s="96"/>
      <c r="HG108" s="96"/>
      <c r="HH108" s="96"/>
      <c r="HI108" s="96"/>
      <c r="HJ108" s="96"/>
      <c r="HK108" s="96"/>
      <c r="HL108" s="96"/>
      <c r="HM108" s="96"/>
      <c r="HN108" s="96"/>
      <c r="HO108" s="96"/>
      <c r="HP108" s="96"/>
      <c r="HQ108" s="96"/>
      <c r="HR108" s="96"/>
      <c r="HS108" s="96"/>
      <c r="HT108" s="96"/>
      <c r="HU108" s="96"/>
      <c r="HV108" s="96"/>
      <c r="HW108" s="96"/>
      <c r="HX108" s="96"/>
      <c r="HY108" s="96"/>
      <c r="HZ108" s="96"/>
      <c r="IA108" s="96"/>
      <c r="IB108" s="96"/>
      <c r="IC108" s="96"/>
      <c r="ID108" s="96"/>
      <c r="IE108" s="96"/>
      <c r="IF108" s="96"/>
    </row>
    <row r="109" spans="1:240" ht="18" customHeight="1">
      <c r="A109" s="106">
        <v>94</v>
      </c>
      <c r="B109" s="125">
        <v>5</v>
      </c>
      <c r="C109" s="115"/>
      <c r="D109" s="109" t="s">
        <v>291</v>
      </c>
      <c r="E109" s="121" t="s">
        <v>19</v>
      </c>
      <c r="F109" s="110">
        <v>26</v>
      </c>
      <c r="G109" s="110">
        <v>26</v>
      </c>
      <c r="H109" s="111">
        <v>26</v>
      </c>
      <c r="I109" s="110">
        <f>'[1]12mini'!K109</f>
        <v>26</v>
      </c>
      <c r="J109" s="112">
        <v>1</v>
      </c>
      <c r="K109" s="112">
        <v>1</v>
      </c>
      <c r="L109" s="112">
        <v>1</v>
      </c>
      <c r="M109" s="112">
        <v>0</v>
      </c>
      <c r="N109" s="112">
        <v>0</v>
      </c>
      <c r="O109" s="112">
        <v>0</v>
      </c>
      <c r="P109" s="112">
        <v>26</v>
      </c>
      <c r="Q109" s="112">
        <v>26</v>
      </c>
      <c r="R109" s="112">
        <v>26</v>
      </c>
      <c r="S109" s="96">
        <f t="shared" si="8"/>
        <v>0</v>
      </c>
      <c r="T109" s="96" t="str">
        <f t="shared" si="1"/>
        <v>ok</v>
      </c>
      <c r="U109" s="112">
        <f t="shared" si="2"/>
        <v>0</v>
      </c>
      <c r="V109" s="112">
        <v>4</v>
      </c>
      <c r="W109" s="96">
        <f t="shared" si="3"/>
        <v>22</v>
      </c>
      <c r="X109" s="96">
        <f>+I109-'[1]12mini'!K109</f>
        <v>0</v>
      </c>
      <c r="Y109" s="113"/>
      <c r="Z109" s="114">
        <f t="shared" si="4"/>
        <v>27</v>
      </c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BY109" s="96"/>
      <c r="BZ109" s="96"/>
      <c r="CA109" s="96"/>
      <c r="CB109" s="96"/>
      <c r="CC109" s="96"/>
      <c r="CD109" s="96"/>
      <c r="CE109" s="96"/>
      <c r="CF109" s="96"/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/>
      <c r="DK109" s="96"/>
      <c r="DL109" s="96"/>
      <c r="DM109" s="96"/>
      <c r="DN109" s="96"/>
      <c r="DO109" s="96"/>
      <c r="DP109" s="96"/>
      <c r="DQ109" s="96"/>
      <c r="DR109" s="96"/>
      <c r="DS109" s="96"/>
      <c r="DT109" s="96"/>
      <c r="DU109" s="96"/>
      <c r="DV109" s="96"/>
      <c r="DW109" s="96"/>
      <c r="DX109" s="96"/>
      <c r="DY109" s="96"/>
      <c r="DZ109" s="96"/>
      <c r="EA109" s="96"/>
      <c r="EB109" s="96"/>
      <c r="EC109" s="96"/>
      <c r="ED109" s="96"/>
      <c r="EE109" s="96"/>
      <c r="EF109" s="96"/>
      <c r="EG109" s="96"/>
      <c r="EH109" s="96"/>
      <c r="EI109" s="96"/>
      <c r="EJ109" s="96"/>
      <c r="EK109" s="96"/>
      <c r="EL109" s="96"/>
      <c r="EM109" s="96"/>
      <c r="EN109" s="96"/>
      <c r="EO109" s="96"/>
      <c r="EP109" s="96"/>
      <c r="EQ109" s="96"/>
      <c r="ER109" s="96"/>
      <c r="ES109" s="96"/>
      <c r="ET109" s="96"/>
      <c r="EU109" s="96"/>
      <c r="EV109" s="96"/>
      <c r="EW109" s="96"/>
      <c r="EX109" s="96"/>
      <c r="EY109" s="96"/>
      <c r="EZ109" s="96"/>
      <c r="FA109" s="96"/>
      <c r="FB109" s="96"/>
      <c r="FC109" s="96"/>
      <c r="FD109" s="96"/>
      <c r="FE109" s="96"/>
      <c r="FF109" s="96"/>
      <c r="FG109" s="96"/>
      <c r="FH109" s="96"/>
      <c r="FI109" s="96"/>
      <c r="FJ109" s="96"/>
      <c r="FK109" s="96"/>
      <c r="FL109" s="96"/>
      <c r="FM109" s="96"/>
      <c r="FN109" s="96"/>
      <c r="FO109" s="96"/>
      <c r="FP109" s="96"/>
      <c r="FQ109" s="96"/>
      <c r="FR109" s="96"/>
      <c r="FS109" s="96"/>
      <c r="FT109" s="96"/>
      <c r="FU109" s="96"/>
      <c r="FV109" s="96"/>
      <c r="FW109" s="96"/>
      <c r="FX109" s="96"/>
      <c r="FY109" s="96"/>
      <c r="FZ109" s="96"/>
      <c r="GA109" s="96"/>
      <c r="GB109" s="96"/>
      <c r="GC109" s="96"/>
      <c r="GD109" s="96"/>
      <c r="GE109" s="96"/>
      <c r="GF109" s="96"/>
      <c r="GG109" s="96"/>
      <c r="GH109" s="96"/>
      <c r="GI109" s="96"/>
      <c r="GJ109" s="96"/>
      <c r="GK109" s="96"/>
      <c r="GL109" s="96"/>
      <c r="GM109" s="96"/>
      <c r="GN109" s="96"/>
      <c r="GO109" s="96"/>
      <c r="GP109" s="96"/>
      <c r="GQ109" s="96"/>
      <c r="GR109" s="96"/>
      <c r="GS109" s="96"/>
      <c r="GT109" s="96"/>
      <c r="GU109" s="96"/>
      <c r="GV109" s="96"/>
      <c r="GW109" s="96"/>
      <c r="GX109" s="96"/>
      <c r="GY109" s="96"/>
      <c r="GZ109" s="96"/>
      <c r="HA109" s="96"/>
      <c r="HB109" s="96"/>
      <c r="HC109" s="96"/>
      <c r="HD109" s="96"/>
      <c r="HE109" s="96"/>
      <c r="HF109" s="96"/>
      <c r="HG109" s="96"/>
      <c r="HH109" s="96"/>
      <c r="HI109" s="96"/>
      <c r="HJ109" s="96"/>
      <c r="HK109" s="96"/>
      <c r="HL109" s="96"/>
      <c r="HM109" s="96"/>
      <c r="HN109" s="96"/>
      <c r="HO109" s="96"/>
      <c r="HP109" s="96"/>
      <c r="HQ109" s="96"/>
      <c r="HR109" s="96"/>
      <c r="HS109" s="96"/>
      <c r="HT109" s="96"/>
      <c r="HU109" s="96"/>
      <c r="HV109" s="96"/>
      <c r="HW109" s="96"/>
      <c r="HX109" s="96"/>
      <c r="HY109" s="96"/>
      <c r="HZ109" s="96"/>
      <c r="IA109" s="96"/>
      <c r="IB109" s="96"/>
      <c r="IC109" s="96"/>
      <c r="ID109" s="96"/>
      <c r="IE109" s="96"/>
      <c r="IF109" s="96"/>
    </row>
    <row r="110" spans="1:240" ht="18" customHeight="1">
      <c r="A110" s="106">
        <v>95</v>
      </c>
      <c r="B110" s="107">
        <v>6</v>
      </c>
      <c r="C110" s="115"/>
      <c r="D110" s="109" t="s">
        <v>153</v>
      </c>
      <c r="E110" s="121" t="s">
        <v>19</v>
      </c>
      <c r="F110" s="110">
        <v>16</v>
      </c>
      <c r="G110" s="110">
        <v>16</v>
      </c>
      <c r="H110" s="111">
        <v>16</v>
      </c>
      <c r="I110" s="110">
        <f>'[1]12mini'!K110</f>
        <v>16</v>
      </c>
      <c r="J110" s="112">
        <v>0</v>
      </c>
      <c r="K110" s="112">
        <v>0</v>
      </c>
      <c r="L110" s="112">
        <v>0</v>
      </c>
      <c r="M110" s="112">
        <v>0</v>
      </c>
      <c r="N110" s="112">
        <v>0</v>
      </c>
      <c r="O110" s="112">
        <v>0</v>
      </c>
      <c r="P110" s="112">
        <v>16</v>
      </c>
      <c r="Q110" s="112">
        <v>16</v>
      </c>
      <c r="R110" s="112">
        <v>16</v>
      </c>
      <c r="S110" s="96">
        <f t="shared" si="8"/>
        <v>0</v>
      </c>
      <c r="T110" s="96" t="str">
        <f t="shared" si="1"/>
        <v>ok</v>
      </c>
      <c r="U110" s="112">
        <f t="shared" si="2"/>
        <v>0</v>
      </c>
      <c r="V110" s="112">
        <v>4</v>
      </c>
      <c r="W110" s="96">
        <f t="shared" si="3"/>
        <v>12</v>
      </c>
      <c r="X110" s="96">
        <f>+I110-'[1]12mini'!K110</f>
        <v>0</v>
      </c>
      <c r="Y110" s="113"/>
      <c r="Z110" s="114">
        <f t="shared" si="4"/>
        <v>16</v>
      </c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  <c r="CD110" s="96"/>
      <c r="CE110" s="96"/>
      <c r="CF110" s="96"/>
      <c r="CG110" s="96"/>
      <c r="CH110" s="96"/>
      <c r="CI110" s="96"/>
      <c r="CJ110" s="96"/>
      <c r="CK110" s="96"/>
      <c r="CL110" s="96"/>
      <c r="CM110" s="96"/>
      <c r="CN110" s="96"/>
      <c r="CO110" s="96"/>
      <c r="CP110" s="96"/>
      <c r="CQ110" s="96"/>
      <c r="CR110" s="96"/>
      <c r="CS110" s="96"/>
      <c r="CT110" s="96"/>
      <c r="CU110" s="96"/>
      <c r="CV110" s="96"/>
      <c r="CW110" s="96"/>
      <c r="CX110" s="96"/>
      <c r="CY110" s="96"/>
      <c r="CZ110" s="96"/>
      <c r="DA110" s="96"/>
      <c r="DB110" s="96"/>
      <c r="DC110" s="96"/>
      <c r="DD110" s="96"/>
      <c r="DE110" s="96"/>
      <c r="DF110" s="96"/>
      <c r="DG110" s="96"/>
      <c r="DH110" s="96"/>
      <c r="DI110" s="96"/>
      <c r="DJ110" s="96"/>
      <c r="DK110" s="96"/>
      <c r="DL110" s="96"/>
      <c r="DM110" s="96"/>
      <c r="DN110" s="96"/>
      <c r="DO110" s="96"/>
      <c r="DP110" s="96"/>
      <c r="DQ110" s="96"/>
      <c r="DR110" s="96"/>
      <c r="DS110" s="96"/>
      <c r="DT110" s="96"/>
      <c r="DU110" s="96"/>
      <c r="DV110" s="96"/>
      <c r="DW110" s="96"/>
      <c r="DX110" s="96"/>
      <c r="DY110" s="96"/>
      <c r="DZ110" s="96"/>
      <c r="EA110" s="96"/>
      <c r="EB110" s="96"/>
      <c r="EC110" s="96"/>
      <c r="ED110" s="96"/>
      <c r="EE110" s="96"/>
      <c r="EF110" s="96"/>
      <c r="EG110" s="96"/>
      <c r="EH110" s="96"/>
      <c r="EI110" s="96"/>
      <c r="EJ110" s="96"/>
      <c r="EK110" s="96"/>
      <c r="EL110" s="96"/>
      <c r="EM110" s="96"/>
      <c r="EN110" s="96"/>
      <c r="EO110" s="96"/>
      <c r="EP110" s="96"/>
      <c r="EQ110" s="96"/>
      <c r="ER110" s="96"/>
      <c r="ES110" s="96"/>
      <c r="ET110" s="96"/>
      <c r="EU110" s="96"/>
      <c r="EV110" s="96"/>
      <c r="EW110" s="96"/>
      <c r="EX110" s="96"/>
      <c r="EY110" s="96"/>
      <c r="EZ110" s="96"/>
      <c r="FA110" s="96"/>
      <c r="FB110" s="96"/>
      <c r="FC110" s="96"/>
      <c r="FD110" s="96"/>
      <c r="FE110" s="96"/>
      <c r="FF110" s="96"/>
      <c r="FG110" s="96"/>
      <c r="FH110" s="96"/>
      <c r="FI110" s="96"/>
      <c r="FJ110" s="96"/>
      <c r="FK110" s="96"/>
      <c r="FL110" s="96"/>
      <c r="FM110" s="96"/>
      <c r="FN110" s="96"/>
      <c r="FO110" s="96"/>
      <c r="FP110" s="96"/>
      <c r="FQ110" s="96"/>
      <c r="FR110" s="96"/>
      <c r="FS110" s="96"/>
      <c r="FT110" s="96"/>
      <c r="FU110" s="96"/>
      <c r="FV110" s="96"/>
      <c r="FW110" s="96"/>
      <c r="FX110" s="96"/>
      <c r="FY110" s="96"/>
      <c r="FZ110" s="96"/>
      <c r="GA110" s="96"/>
      <c r="GB110" s="96"/>
      <c r="GC110" s="96"/>
      <c r="GD110" s="96"/>
      <c r="GE110" s="96"/>
      <c r="GF110" s="96"/>
      <c r="GG110" s="96"/>
      <c r="GH110" s="96"/>
      <c r="GI110" s="96"/>
      <c r="GJ110" s="96"/>
      <c r="GK110" s="96"/>
      <c r="GL110" s="96"/>
      <c r="GM110" s="96"/>
      <c r="GN110" s="96"/>
      <c r="GO110" s="96"/>
      <c r="GP110" s="96"/>
      <c r="GQ110" s="96"/>
      <c r="GR110" s="96"/>
      <c r="GS110" s="96"/>
      <c r="GT110" s="96"/>
      <c r="GU110" s="96"/>
      <c r="GV110" s="96"/>
      <c r="GW110" s="96"/>
      <c r="GX110" s="96"/>
      <c r="GY110" s="96"/>
      <c r="GZ110" s="96"/>
      <c r="HA110" s="96"/>
      <c r="HB110" s="96"/>
      <c r="HC110" s="96"/>
      <c r="HD110" s="96"/>
      <c r="HE110" s="96"/>
      <c r="HF110" s="96"/>
      <c r="HG110" s="96"/>
      <c r="HH110" s="96"/>
      <c r="HI110" s="96"/>
      <c r="HJ110" s="96"/>
      <c r="HK110" s="96"/>
      <c r="HL110" s="96"/>
      <c r="HM110" s="96"/>
      <c r="HN110" s="96"/>
      <c r="HO110" s="96"/>
      <c r="HP110" s="96"/>
      <c r="HQ110" s="96"/>
      <c r="HR110" s="96"/>
      <c r="HS110" s="96"/>
      <c r="HT110" s="96"/>
      <c r="HU110" s="96"/>
      <c r="HV110" s="96"/>
      <c r="HW110" s="96"/>
      <c r="HX110" s="96"/>
      <c r="HY110" s="96"/>
      <c r="HZ110" s="96"/>
      <c r="IA110" s="96"/>
      <c r="IB110" s="96"/>
      <c r="IC110" s="96"/>
      <c r="ID110" s="96"/>
      <c r="IE110" s="96"/>
      <c r="IF110" s="96"/>
    </row>
    <row r="111" spans="1:240" ht="18" customHeight="1">
      <c r="A111" s="106">
        <v>96</v>
      </c>
      <c r="B111" s="125">
        <v>7</v>
      </c>
      <c r="C111" s="115"/>
      <c r="D111" s="164" t="s">
        <v>154</v>
      </c>
      <c r="E111" s="110" t="s">
        <v>19</v>
      </c>
      <c r="F111" s="110">
        <v>6</v>
      </c>
      <c r="G111" s="110">
        <v>6</v>
      </c>
      <c r="H111" s="111">
        <v>6</v>
      </c>
      <c r="I111" s="110">
        <f>'[1]12mini'!K111</f>
        <v>6</v>
      </c>
      <c r="J111" s="112">
        <v>0</v>
      </c>
      <c r="K111" s="112">
        <v>0</v>
      </c>
      <c r="L111" s="112">
        <v>0</v>
      </c>
      <c r="M111" s="112">
        <v>0</v>
      </c>
      <c r="N111" s="112">
        <v>0</v>
      </c>
      <c r="O111" s="112">
        <v>0</v>
      </c>
      <c r="P111" s="112">
        <v>6</v>
      </c>
      <c r="Q111" s="112">
        <v>6</v>
      </c>
      <c r="R111" s="112">
        <v>6</v>
      </c>
      <c r="S111" s="96">
        <f t="shared" si="8"/>
        <v>0</v>
      </c>
      <c r="T111" s="96" t="str">
        <f t="shared" si="1"/>
        <v>ok</v>
      </c>
      <c r="U111" s="112">
        <f t="shared" si="2"/>
        <v>0</v>
      </c>
      <c r="V111" s="112">
        <v>0</v>
      </c>
      <c r="W111" s="96">
        <f t="shared" si="3"/>
        <v>6</v>
      </c>
      <c r="X111" s="96">
        <f>+I111-'[1]12mini'!K111</f>
        <v>0</v>
      </c>
      <c r="Y111" s="113"/>
      <c r="Z111" s="114">
        <f t="shared" si="4"/>
        <v>6</v>
      </c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  <c r="CD111" s="96"/>
      <c r="CE111" s="96"/>
      <c r="CF111" s="96"/>
      <c r="CG111" s="96"/>
      <c r="CH111" s="96"/>
      <c r="CI111" s="96"/>
      <c r="CJ111" s="96"/>
      <c r="CK111" s="96"/>
      <c r="CL111" s="96"/>
      <c r="CM111" s="96"/>
      <c r="CN111" s="96"/>
      <c r="CO111" s="96"/>
      <c r="CP111" s="96"/>
      <c r="CQ111" s="96"/>
      <c r="CR111" s="96"/>
      <c r="CS111" s="96"/>
      <c r="CT111" s="96"/>
      <c r="CU111" s="96"/>
      <c r="CV111" s="96"/>
      <c r="CW111" s="96"/>
      <c r="CX111" s="96"/>
      <c r="CY111" s="96"/>
      <c r="CZ111" s="96"/>
      <c r="DA111" s="96"/>
      <c r="DB111" s="96"/>
      <c r="DC111" s="96"/>
      <c r="DD111" s="96"/>
      <c r="DE111" s="96"/>
      <c r="DF111" s="96"/>
      <c r="DG111" s="96"/>
      <c r="DH111" s="96"/>
      <c r="DI111" s="96"/>
      <c r="DJ111" s="96"/>
      <c r="DK111" s="96"/>
      <c r="DL111" s="96"/>
      <c r="DM111" s="96"/>
      <c r="DN111" s="96"/>
      <c r="DO111" s="96"/>
      <c r="DP111" s="96"/>
      <c r="DQ111" s="96"/>
      <c r="DR111" s="96"/>
      <c r="DS111" s="96"/>
      <c r="DT111" s="96"/>
      <c r="DU111" s="96"/>
      <c r="DV111" s="96"/>
      <c r="DW111" s="96"/>
      <c r="DX111" s="96"/>
      <c r="DY111" s="96"/>
      <c r="DZ111" s="96"/>
      <c r="EA111" s="96"/>
      <c r="EB111" s="96"/>
      <c r="EC111" s="96"/>
      <c r="ED111" s="96"/>
      <c r="EE111" s="96"/>
      <c r="EF111" s="96"/>
      <c r="EG111" s="96"/>
      <c r="EH111" s="96"/>
      <c r="EI111" s="96"/>
      <c r="EJ111" s="96"/>
      <c r="EK111" s="96"/>
      <c r="EL111" s="96"/>
      <c r="EM111" s="96"/>
      <c r="EN111" s="96"/>
      <c r="EO111" s="96"/>
      <c r="EP111" s="96"/>
      <c r="EQ111" s="96"/>
      <c r="ER111" s="96"/>
      <c r="ES111" s="96"/>
      <c r="ET111" s="96"/>
      <c r="EU111" s="96"/>
      <c r="EV111" s="96"/>
      <c r="EW111" s="96"/>
      <c r="EX111" s="96"/>
      <c r="EY111" s="96"/>
      <c r="EZ111" s="96"/>
      <c r="FA111" s="96"/>
      <c r="FB111" s="96"/>
      <c r="FC111" s="96"/>
      <c r="FD111" s="96"/>
      <c r="FE111" s="96"/>
      <c r="FF111" s="96"/>
      <c r="FG111" s="96"/>
      <c r="FH111" s="96"/>
      <c r="FI111" s="96"/>
      <c r="FJ111" s="96"/>
      <c r="FK111" s="96"/>
      <c r="FL111" s="96"/>
      <c r="FM111" s="96"/>
      <c r="FN111" s="96"/>
      <c r="FO111" s="96"/>
      <c r="FP111" s="96"/>
      <c r="FQ111" s="96"/>
      <c r="FR111" s="96"/>
      <c r="FS111" s="96"/>
      <c r="FT111" s="96"/>
      <c r="FU111" s="96"/>
      <c r="FV111" s="96"/>
      <c r="FW111" s="96"/>
      <c r="FX111" s="96"/>
      <c r="FY111" s="96"/>
      <c r="FZ111" s="96"/>
      <c r="GA111" s="96"/>
      <c r="GB111" s="96"/>
      <c r="GC111" s="96"/>
      <c r="GD111" s="96"/>
      <c r="GE111" s="96"/>
      <c r="GF111" s="96"/>
      <c r="GG111" s="96"/>
      <c r="GH111" s="96"/>
      <c r="GI111" s="96"/>
      <c r="GJ111" s="96"/>
      <c r="GK111" s="96"/>
      <c r="GL111" s="96"/>
      <c r="GM111" s="96"/>
      <c r="GN111" s="96"/>
      <c r="GO111" s="96"/>
      <c r="GP111" s="96"/>
      <c r="GQ111" s="96"/>
      <c r="GR111" s="96"/>
      <c r="GS111" s="96"/>
      <c r="GT111" s="96"/>
      <c r="GU111" s="96"/>
      <c r="GV111" s="96"/>
      <c r="GW111" s="96"/>
      <c r="GX111" s="96"/>
      <c r="GY111" s="96"/>
      <c r="GZ111" s="96"/>
      <c r="HA111" s="96"/>
      <c r="HB111" s="96"/>
      <c r="HC111" s="96"/>
      <c r="HD111" s="96"/>
      <c r="HE111" s="96"/>
      <c r="HF111" s="96"/>
      <c r="HG111" s="96"/>
      <c r="HH111" s="96"/>
      <c r="HI111" s="96"/>
      <c r="HJ111" s="96"/>
      <c r="HK111" s="96"/>
      <c r="HL111" s="96"/>
      <c r="HM111" s="96"/>
      <c r="HN111" s="96"/>
      <c r="HO111" s="96"/>
      <c r="HP111" s="96"/>
      <c r="HQ111" s="96"/>
      <c r="HR111" s="96"/>
      <c r="HS111" s="96"/>
      <c r="HT111" s="96"/>
      <c r="HU111" s="96"/>
      <c r="HV111" s="96"/>
      <c r="HW111" s="96"/>
      <c r="HX111" s="96"/>
      <c r="HY111" s="96"/>
      <c r="HZ111" s="96"/>
      <c r="IA111" s="96"/>
      <c r="IB111" s="96"/>
      <c r="IC111" s="96"/>
      <c r="ID111" s="96"/>
      <c r="IE111" s="96"/>
      <c r="IF111" s="96"/>
    </row>
    <row r="112" spans="1:240" ht="18" customHeight="1">
      <c r="A112" s="106">
        <v>97</v>
      </c>
      <c r="B112" s="107">
        <v>8</v>
      </c>
      <c r="C112" s="115"/>
      <c r="D112" s="109" t="s">
        <v>156</v>
      </c>
      <c r="E112" s="121" t="s">
        <v>19</v>
      </c>
      <c r="F112" s="110">
        <v>23</v>
      </c>
      <c r="G112" s="110">
        <v>23</v>
      </c>
      <c r="H112" s="111">
        <v>23</v>
      </c>
      <c r="I112" s="110">
        <f>'[1]12mini'!K112</f>
        <v>23</v>
      </c>
      <c r="J112" s="112">
        <v>0</v>
      </c>
      <c r="K112" s="112">
        <v>0</v>
      </c>
      <c r="L112" s="112">
        <v>0</v>
      </c>
      <c r="M112" s="112">
        <v>0</v>
      </c>
      <c r="N112" s="112">
        <v>0</v>
      </c>
      <c r="O112" s="112">
        <v>0</v>
      </c>
      <c r="P112" s="112">
        <v>23</v>
      </c>
      <c r="Q112" s="112">
        <v>23</v>
      </c>
      <c r="R112" s="112">
        <v>23</v>
      </c>
      <c r="S112" s="96">
        <f t="shared" si="8"/>
        <v>0</v>
      </c>
      <c r="T112" s="96" t="str">
        <f t="shared" si="1"/>
        <v>ok</v>
      </c>
      <c r="U112" s="112">
        <f t="shared" si="2"/>
        <v>0</v>
      </c>
      <c r="V112" s="112">
        <v>2</v>
      </c>
      <c r="W112" s="96">
        <f t="shared" si="3"/>
        <v>21</v>
      </c>
      <c r="X112" s="96">
        <f>+I112-'[1]12mini'!K112</f>
        <v>0</v>
      </c>
      <c r="Y112" s="113"/>
      <c r="Z112" s="114">
        <f t="shared" si="4"/>
        <v>23</v>
      </c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96"/>
      <c r="CG112" s="96"/>
      <c r="CH112" s="96"/>
      <c r="CI112" s="96"/>
      <c r="CJ112" s="96"/>
      <c r="CK112" s="96"/>
      <c r="CL112" s="96"/>
      <c r="CM112" s="96"/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6"/>
      <c r="DD112" s="96"/>
      <c r="DE112" s="96"/>
      <c r="DF112" s="96"/>
      <c r="DG112" s="96"/>
      <c r="DH112" s="96"/>
      <c r="DI112" s="96"/>
      <c r="DJ112" s="96"/>
      <c r="DK112" s="96"/>
      <c r="DL112" s="96"/>
      <c r="DM112" s="96"/>
      <c r="DN112" s="96"/>
      <c r="DO112" s="96"/>
      <c r="DP112" s="96"/>
      <c r="DQ112" s="96"/>
      <c r="DR112" s="96"/>
      <c r="DS112" s="96"/>
      <c r="DT112" s="96"/>
      <c r="DU112" s="96"/>
      <c r="DV112" s="96"/>
      <c r="DW112" s="96"/>
      <c r="DX112" s="96"/>
      <c r="DY112" s="96"/>
      <c r="DZ112" s="96"/>
      <c r="EA112" s="96"/>
      <c r="EB112" s="96"/>
      <c r="EC112" s="96"/>
      <c r="ED112" s="96"/>
      <c r="EE112" s="96"/>
      <c r="EF112" s="96"/>
      <c r="EG112" s="96"/>
      <c r="EH112" s="96"/>
      <c r="EI112" s="96"/>
      <c r="EJ112" s="96"/>
      <c r="EK112" s="96"/>
      <c r="EL112" s="96"/>
      <c r="EM112" s="96"/>
      <c r="EN112" s="96"/>
      <c r="EO112" s="96"/>
      <c r="EP112" s="96"/>
      <c r="EQ112" s="96"/>
      <c r="ER112" s="96"/>
      <c r="ES112" s="96"/>
      <c r="ET112" s="96"/>
      <c r="EU112" s="96"/>
      <c r="EV112" s="96"/>
      <c r="EW112" s="96"/>
      <c r="EX112" s="96"/>
      <c r="EY112" s="96"/>
      <c r="EZ112" s="96"/>
      <c r="FA112" s="96"/>
      <c r="FB112" s="96"/>
      <c r="FC112" s="96"/>
      <c r="FD112" s="96"/>
      <c r="FE112" s="96"/>
      <c r="FF112" s="96"/>
      <c r="FG112" s="96"/>
      <c r="FH112" s="96"/>
      <c r="FI112" s="96"/>
      <c r="FJ112" s="96"/>
      <c r="FK112" s="96"/>
      <c r="FL112" s="96"/>
      <c r="FM112" s="96"/>
      <c r="FN112" s="96"/>
      <c r="FO112" s="96"/>
      <c r="FP112" s="96"/>
      <c r="FQ112" s="96"/>
      <c r="FR112" s="96"/>
      <c r="FS112" s="96"/>
      <c r="FT112" s="96"/>
      <c r="FU112" s="96"/>
      <c r="FV112" s="96"/>
      <c r="FW112" s="96"/>
      <c r="FX112" s="96"/>
      <c r="FY112" s="96"/>
      <c r="FZ112" s="96"/>
      <c r="GA112" s="96"/>
      <c r="GB112" s="96"/>
      <c r="GC112" s="96"/>
      <c r="GD112" s="96"/>
      <c r="GE112" s="96"/>
      <c r="GF112" s="96"/>
      <c r="GG112" s="96"/>
      <c r="GH112" s="96"/>
      <c r="GI112" s="96"/>
      <c r="GJ112" s="96"/>
      <c r="GK112" s="96"/>
      <c r="GL112" s="96"/>
      <c r="GM112" s="96"/>
      <c r="GN112" s="96"/>
      <c r="GO112" s="96"/>
      <c r="GP112" s="96"/>
      <c r="GQ112" s="96"/>
      <c r="GR112" s="96"/>
      <c r="GS112" s="96"/>
      <c r="GT112" s="96"/>
      <c r="GU112" s="96"/>
      <c r="GV112" s="96"/>
      <c r="GW112" s="96"/>
      <c r="GX112" s="96"/>
      <c r="GY112" s="96"/>
      <c r="GZ112" s="96"/>
      <c r="HA112" s="96"/>
      <c r="HB112" s="96"/>
      <c r="HC112" s="96"/>
      <c r="HD112" s="96"/>
      <c r="HE112" s="96"/>
      <c r="HF112" s="96"/>
      <c r="HG112" s="96"/>
      <c r="HH112" s="96"/>
      <c r="HI112" s="96"/>
      <c r="HJ112" s="96"/>
      <c r="HK112" s="96"/>
      <c r="HL112" s="96"/>
      <c r="HM112" s="96"/>
      <c r="HN112" s="96"/>
      <c r="HO112" s="96"/>
      <c r="HP112" s="96"/>
      <c r="HQ112" s="96"/>
      <c r="HR112" s="96"/>
      <c r="HS112" s="96"/>
      <c r="HT112" s="96"/>
      <c r="HU112" s="96"/>
      <c r="HV112" s="96"/>
      <c r="HW112" s="96"/>
      <c r="HX112" s="96"/>
      <c r="HY112" s="96"/>
      <c r="HZ112" s="96"/>
      <c r="IA112" s="96"/>
      <c r="IB112" s="96"/>
      <c r="IC112" s="96"/>
      <c r="ID112" s="96"/>
      <c r="IE112" s="96"/>
      <c r="IF112" s="96"/>
    </row>
    <row r="113" spans="1:240" ht="18" customHeight="1">
      <c r="A113" s="106">
        <v>98</v>
      </c>
      <c r="B113" s="125">
        <v>9</v>
      </c>
      <c r="C113" s="115"/>
      <c r="D113" s="109" t="s">
        <v>158</v>
      </c>
      <c r="E113" s="121" t="s">
        <v>68</v>
      </c>
      <c r="F113" s="110">
        <v>6</v>
      </c>
      <c r="G113" s="110">
        <v>6</v>
      </c>
      <c r="H113" s="111">
        <v>6</v>
      </c>
      <c r="I113" s="110">
        <f>'[1]12mini'!K113</f>
        <v>5</v>
      </c>
      <c r="J113" s="112">
        <v>3</v>
      </c>
      <c r="K113" s="112">
        <v>3</v>
      </c>
      <c r="L113" s="112">
        <v>3</v>
      </c>
      <c r="M113" s="112">
        <v>0</v>
      </c>
      <c r="N113" s="112">
        <v>0</v>
      </c>
      <c r="O113" s="112">
        <v>0</v>
      </c>
      <c r="P113" s="112">
        <v>6</v>
      </c>
      <c r="Q113" s="112">
        <v>6</v>
      </c>
      <c r="R113" s="112">
        <v>6</v>
      </c>
      <c r="S113" s="96">
        <f t="shared" si="8"/>
        <v>1</v>
      </c>
      <c r="T113" s="96" t="str">
        <f t="shared" si="1"/>
        <v>ok</v>
      </c>
      <c r="U113" s="112">
        <f t="shared" si="2"/>
        <v>0</v>
      </c>
      <c r="V113" s="112">
        <v>0</v>
      </c>
      <c r="W113" s="96">
        <f t="shared" si="3"/>
        <v>6</v>
      </c>
      <c r="X113" s="96">
        <f>+I113-'[1]12mini'!K113</f>
        <v>0</v>
      </c>
      <c r="Y113" s="113"/>
      <c r="Z113" s="114">
        <f t="shared" si="4"/>
        <v>9</v>
      </c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96"/>
      <c r="BL113" s="96"/>
      <c r="BM113" s="96"/>
      <c r="BN113" s="96"/>
      <c r="BO113" s="96"/>
      <c r="BP113" s="96"/>
      <c r="BQ113" s="96"/>
      <c r="BR113" s="96"/>
      <c r="BS113" s="96"/>
      <c r="BT113" s="96"/>
      <c r="BU113" s="96"/>
      <c r="BV113" s="96"/>
      <c r="BW113" s="96"/>
      <c r="BX113" s="96"/>
      <c r="BY113" s="96"/>
      <c r="BZ113" s="96"/>
      <c r="CA113" s="96"/>
      <c r="CB113" s="96"/>
      <c r="CC113" s="96"/>
      <c r="CD113" s="96"/>
      <c r="CE113" s="96"/>
      <c r="CF113" s="96"/>
      <c r="CG113" s="96"/>
      <c r="CH113" s="96"/>
      <c r="CI113" s="96"/>
      <c r="CJ113" s="96"/>
      <c r="CK113" s="96"/>
      <c r="CL113" s="96"/>
      <c r="CM113" s="96"/>
      <c r="CN113" s="96"/>
      <c r="CO113" s="96"/>
      <c r="CP113" s="96"/>
      <c r="CQ113" s="96"/>
      <c r="CR113" s="96"/>
      <c r="CS113" s="96"/>
      <c r="CT113" s="96"/>
      <c r="CU113" s="96"/>
      <c r="CV113" s="96"/>
      <c r="CW113" s="96"/>
      <c r="CX113" s="96"/>
      <c r="CY113" s="96"/>
      <c r="CZ113" s="96"/>
      <c r="DA113" s="96"/>
      <c r="DB113" s="96"/>
      <c r="DC113" s="96"/>
      <c r="DD113" s="96"/>
      <c r="DE113" s="96"/>
      <c r="DF113" s="96"/>
      <c r="DG113" s="96"/>
      <c r="DH113" s="96"/>
      <c r="DI113" s="96"/>
      <c r="DJ113" s="96"/>
      <c r="DK113" s="96"/>
      <c r="DL113" s="96"/>
      <c r="DM113" s="96"/>
      <c r="DN113" s="96"/>
      <c r="DO113" s="96"/>
      <c r="DP113" s="96"/>
      <c r="DQ113" s="96"/>
      <c r="DR113" s="96"/>
      <c r="DS113" s="96"/>
      <c r="DT113" s="96"/>
      <c r="DU113" s="96"/>
      <c r="DV113" s="96"/>
      <c r="DW113" s="96"/>
      <c r="DX113" s="96"/>
      <c r="DY113" s="96"/>
      <c r="DZ113" s="96"/>
      <c r="EA113" s="96"/>
      <c r="EB113" s="96"/>
      <c r="EC113" s="96"/>
      <c r="ED113" s="96"/>
      <c r="EE113" s="96"/>
      <c r="EF113" s="96"/>
      <c r="EG113" s="96"/>
      <c r="EH113" s="96"/>
      <c r="EI113" s="96"/>
      <c r="EJ113" s="96"/>
      <c r="EK113" s="96"/>
      <c r="EL113" s="96"/>
      <c r="EM113" s="96"/>
      <c r="EN113" s="96"/>
      <c r="EO113" s="96"/>
      <c r="EP113" s="96"/>
      <c r="EQ113" s="96"/>
      <c r="ER113" s="96"/>
      <c r="ES113" s="96"/>
      <c r="ET113" s="96"/>
      <c r="EU113" s="96"/>
      <c r="EV113" s="96"/>
      <c r="EW113" s="96"/>
      <c r="EX113" s="96"/>
      <c r="EY113" s="96"/>
      <c r="EZ113" s="96"/>
      <c r="FA113" s="96"/>
      <c r="FB113" s="96"/>
      <c r="FC113" s="96"/>
      <c r="FD113" s="96"/>
      <c r="FE113" s="96"/>
      <c r="FF113" s="96"/>
      <c r="FG113" s="96"/>
      <c r="FH113" s="96"/>
      <c r="FI113" s="96"/>
      <c r="FJ113" s="96"/>
      <c r="FK113" s="96"/>
      <c r="FL113" s="96"/>
      <c r="FM113" s="96"/>
      <c r="FN113" s="96"/>
      <c r="FO113" s="96"/>
      <c r="FP113" s="96"/>
      <c r="FQ113" s="96"/>
      <c r="FR113" s="96"/>
      <c r="FS113" s="96"/>
      <c r="FT113" s="96"/>
      <c r="FU113" s="96"/>
      <c r="FV113" s="96"/>
      <c r="FW113" s="96"/>
      <c r="FX113" s="96"/>
      <c r="FY113" s="96"/>
      <c r="FZ113" s="96"/>
      <c r="GA113" s="96"/>
      <c r="GB113" s="96"/>
      <c r="GC113" s="96"/>
      <c r="GD113" s="96"/>
      <c r="GE113" s="96"/>
      <c r="GF113" s="96"/>
      <c r="GG113" s="96"/>
      <c r="GH113" s="96"/>
      <c r="GI113" s="96"/>
      <c r="GJ113" s="96"/>
      <c r="GK113" s="96"/>
      <c r="GL113" s="96"/>
      <c r="GM113" s="96"/>
      <c r="GN113" s="96"/>
      <c r="GO113" s="96"/>
      <c r="GP113" s="96"/>
      <c r="GQ113" s="96"/>
      <c r="GR113" s="96"/>
      <c r="GS113" s="96"/>
      <c r="GT113" s="96"/>
      <c r="GU113" s="96"/>
      <c r="GV113" s="96"/>
      <c r="GW113" s="96"/>
      <c r="GX113" s="96"/>
      <c r="GY113" s="96"/>
      <c r="GZ113" s="96"/>
      <c r="HA113" s="96"/>
      <c r="HB113" s="96"/>
      <c r="HC113" s="96"/>
      <c r="HD113" s="96"/>
      <c r="HE113" s="96"/>
      <c r="HF113" s="96"/>
      <c r="HG113" s="96"/>
      <c r="HH113" s="96"/>
      <c r="HI113" s="96"/>
      <c r="HJ113" s="96"/>
      <c r="HK113" s="96"/>
      <c r="HL113" s="96"/>
      <c r="HM113" s="96"/>
      <c r="HN113" s="96"/>
      <c r="HO113" s="96"/>
      <c r="HP113" s="96"/>
      <c r="HQ113" s="96"/>
      <c r="HR113" s="96"/>
      <c r="HS113" s="96"/>
      <c r="HT113" s="96"/>
      <c r="HU113" s="96"/>
      <c r="HV113" s="96"/>
      <c r="HW113" s="96"/>
      <c r="HX113" s="96"/>
      <c r="HY113" s="96"/>
      <c r="HZ113" s="96"/>
      <c r="IA113" s="96"/>
      <c r="IB113" s="96"/>
      <c r="IC113" s="96"/>
      <c r="ID113" s="96"/>
      <c r="IE113" s="96"/>
      <c r="IF113" s="96"/>
    </row>
    <row r="114" spans="1:240" ht="18" customHeight="1">
      <c r="A114" s="106">
        <v>99</v>
      </c>
      <c r="B114" s="107">
        <v>10</v>
      </c>
      <c r="C114" s="127"/>
      <c r="D114" s="109" t="s">
        <v>241</v>
      </c>
      <c r="E114" s="121" t="s">
        <v>68</v>
      </c>
      <c r="F114" s="110">
        <v>24</v>
      </c>
      <c r="G114" s="110">
        <v>24</v>
      </c>
      <c r="H114" s="111">
        <v>24</v>
      </c>
      <c r="I114" s="110">
        <f>'[1]12mini'!K114</f>
        <v>24</v>
      </c>
      <c r="J114" s="112">
        <v>1</v>
      </c>
      <c r="K114" s="112">
        <v>1</v>
      </c>
      <c r="L114" s="112">
        <v>1</v>
      </c>
      <c r="M114" s="112">
        <v>0</v>
      </c>
      <c r="N114" s="112">
        <v>0</v>
      </c>
      <c r="O114" s="112">
        <v>0</v>
      </c>
      <c r="P114" s="112">
        <v>24</v>
      </c>
      <c r="Q114" s="112">
        <v>24</v>
      </c>
      <c r="R114" s="112">
        <v>24</v>
      </c>
      <c r="S114" s="96">
        <f t="shared" si="8"/>
        <v>0</v>
      </c>
      <c r="T114" s="96" t="str">
        <f t="shared" si="1"/>
        <v>ok</v>
      </c>
      <c r="U114" s="112">
        <f t="shared" si="2"/>
        <v>0</v>
      </c>
      <c r="V114" s="112">
        <v>6</v>
      </c>
      <c r="W114" s="96">
        <f t="shared" si="3"/>
        <v>18</v>
      </c>
      <c r="X114" s="96">
        <f>+I114-'[1]12mini'!K114</f>
        <v>0</v>
      </c>
      <c r="Y114" s="113"/>
      <c r="Z114" s="114">
        <f t="shared" si="4"/>
        <v>25</v>
      </c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6"/>
      <c r="BZ114" s="96"/>
      <c r="CA114" s="96"/>
      <c r="CB114" s="96"/>
      <c r="CC114" s="96"/>
      <c r="CD114" s="96"/>
      <c r="CE114" s="96"/>
      <c r="CF114" s="96"/>
      <c r="CG114" s="96"/>
      <c r="CH114" s="96"/>
      <c r="CI114" s="96"/>
      <c r="CJ114" s="96"/>
      <c r="CK114" s="96"/>
      <c r="CL114" s="96"/>
      <c r="CM114" s="96"/>
      <c r="CN114" s="96"/>
      <c r="CO114" s="96"/>
      <c r="CP114" s="96"/>
      <c r="CQ114" s="96"/>
      <c r="CR114" s="96"/>
      <c r="CS114" s="96"/>
      <c r="CT114" s="96"/>
      <c r="CU114" s="96"/>
      <c r="CV114" s="96"/>
      <c r="CW114" s="96"/>
      <c r="CX114" s="96"/>
      <c r="CY114" s="96"/>
      <c r="CZ114" s="96"/>
      <c r="DA114" s="96"/>
      <c r="DB114" s="96"/>
      <c r="DC114" s="96"/>
      <c r="DD114" s="96"/>
      <c r="DE114" s="96"/>
      <c r="DF114" s="96"/>
      <c r="DG114" s="96"/>
      <c r="DH114" s="96"/>
      <c r="DI114" s="96"/>
      <c r="DJ114" s="96"/>
      <c r="DK114" s="96"/>
      <c r="DL114" s="96"/>
      <c r="DM114" s="96"/>
      <c r="DN114" s="96"/>
      <c r="DO114" s="96"/>
      <c r="DP114" s="96"/>
      <c r="DQ114" s="96"/>
      <c r="DR114" s="96"/>
      <c r="DS114" s="96"/>
      <c r="DT114" s="96"/>
      <c r="DU114" s="96"/>
      <c r="DV114" s="96"/>
      <c r="DW114" s="96"/>
      <c r="DX114" s="96"/>
      <c r="DY114" s="96"/>
      <c r="DZ114" s="96"/>
      <c r="EA114" s="96"/>
      <c r="EB114" s="96"/>
      <c r="EC114" s="96"/>
      <c r="ED114" s="96"/>
      <c r="EE114" s="96"/>
      <c r="EF114" s="96"/>
      <c r="EG114" s="96"/>
      <c r="EH114" s="96"/>
      <c r="EI114" s="96"/>
      <c r="EJ114" s="96"/>
      <c r="EK114" s="96"/>
      <c r="EL114" s="96"/>
      <c r="EM114" s="96"/>
      <c r="EN114" s="96"/>
      <c r="EO114" s="96"/>
      <c r="EP114" s="96"/>
      <c r="EQ114" s="96"/>
      <c r="ER114" s="96"/>
      <c r="ES114" s="96"/>
      <c r="ET114" s="96"/>
      <c r="EU114" s="96"/>
      <c r="EV114" s="96"/>
      <c r="EW114" s="96"/>
      <c r="EX114" s="96"/>
      <c r="EY114" s="96"/>
      <c r="EZ114" s="96"/>
      <c r="FA114" s="96"/>
      <c r="FB114" s="96"/>
      <c r="FC114" s="96"/>
      <c r="FD114" s="96"/>
      <c r="FE114" s="96"/>
      <c r="FF114" s="96"/>
      <c r="FG114" s="96"/>
      <c r="FH114" s="96"/>
      <c r="FI114" s="96"/>
      <c r="FJ114" s="96"/>
      <c r="FK114" s="96"/>
      <c r="FL114" s="96"/>
      <c r="FM114" s="96"/>
      <c r="FN114" s="96"/>
      <c r="FO114" s="96"/>
      <c r="FP114" s="96"/>
      <c r="FQ114" s="96"/>
      <c r="FR114" s="96"/>
      <c r="FS114" s="96"/>
      <c r="FT114" s="96"/>
      <c r="FU114" s="96"/>
      <c r="FV114" s="96"/>
      <c r="FW114" s="96"/>
      <c r="FX114" s="96"/>
      <c r="FY114" s="96"/>
      <c r="FZ114" s="96"/>
      <c r="GA114" s="96"/>
      <c r="GB114" s="96"/>
      <c r="GC114" s="96"/>
      <c r="GD114" s="96"/>
      <c r="GE114" s="96"/>
      <c r="GF114" s="96"/>
      <c r="GG114" s="96"/>
      <c r="GH114" s="96"/>
      <c r="GI114" s="96"/>
      <c r="GJ114" s="96"/>
      <c r="GK114" s="96"/>
      <c r="GL114" s="96"/>
      <c r="GM114" s="96"/>
      <c r="GN114" s="96"/>
      <c r="GO114" s="96"/>
      <c r="GP114" s="96"/>
      <c r="GQ114" s="96"/>
      <c r="GR114" s="96"/>
      <c r="GS114" s="96"/>
      <c r="GT114" s="96"/>
      <c r="GU114" s="96"/>
      <c r="GV114" s="96"/>
      <c r="GW114" s="96"/>
      <c r="GX114" s="96"/>
      <c r="GY114" s="96"/>
      <c r="GZ114" s="96"/>
      <c r="HA114" s="96"/>
      <c r="HB114" s="96"/>
      <c r="HC114" s="96"/>
      <c r="HD114" s="96"/>
      <c r="HE114" s="96"/>
      <c r="HF114" s="96"/>
      <c r="HG114" s="96"/>
      <c r="HH114" s="96"/>
      <c r="HI114" s="96"/>
      <c r="HJ114" s="96"/>
      <c r="HK114" s="96"/>
      <c r="HL114" s="96"/>
      <c r="HM114" s="96"/>
      <c r="HN114" s="96"/>
      <c r="HO114" s="96"/>
      <c r="HP114" s="96"/>
      <c r="HQ114" s="96"/>
      <c r="HR114" s="96"/>
      <c r="HS114" s="96"/>
      <c r="HT114" s="96"/>
      <c r="HU114" s="96"/>
      <c r="HV114" s="96"/>
      <c r="HW114" s="96"/>
      <c r="HX114" s="96"/>
      <c r="HY114" s="96"/>
      <c r="HZ114" s="96"/>
      <c r="IA114" s="96"/>
      <c r="IB114" s="96"/>
      <c r="IC114" s="96"/>
      <c r="ID114" s="96"/>
      <c r="IE114" s="96"/>
      <c r="IF114" s="96"/>
    </row>
    <row r="115" spans="1:240" ht="18" customHeight="1">
      <c r="A115" s="106"/>
      <c r="B115" s="107"/>
      <c r="C115" s="165"/>
      <c r="D115" s="161" t="s">
        <v>128</v>
      </c>
      <c r="E115" s="121"/>
      <c r="F115" s="132">
        <f aca="true" t="shared" si="17" ref="F115:L115">SUM(F105:F114)</f>
        <v>196</v>
      </c>
      <c r="G115" s="132">
        <f t="shared" si="17"/>
        <v>196</v>
      </c>
      <c r="H115" s="132">
        <f t="shared" si="17"/>
        <v>196</v>
      </c>
      <c r="I115" s="132">
        <f t="shared" si="17"/>
        <v>189</v>
      </c>
      <c r="J115" s="123">
        <f t="shared" si="17"/>
        <v>14</v>
      </c>
      <c r="K115" s="123">
        <f t="shared" si="17"/>
        <v>14</v>
      </c>
      <c r="L115" s="123">
        <f t="shared" si="17"/>
        <v>14</v>
      </c>
      <c r="M115" s="123">
        <v>4</v>
      </c>
      <c r="N115" s="123">
        <f>SUM(N105:N114)</f>
        <v>4</v>
      </c>
      <c r="O115" s="123">
        <f>SUM(O105:O114)</f>
        <v>4</v>
      </c>
      <c r="P115" s="123">
        <f>SUM(P105:P114)</f>
        <v>196</v>
      </c>
      <c r="Q115" s="123">
        <f>SUM(Q105:Q114)</f>
        <v>196</v>
      </c>
      <c r="R115" s="123">
        <f>SUM(R105:R114)</f>
        <v>196</v>
      </c>
      <c r="S115" s="96">
        <f t="shared" si="8"/>
        <v>7</v>
      </c>
      <c r="T115" s="96" t="str">
        <f t="shared" si="1"/>
        <v>ok</v>
      </c>
      <c r="U115" s="112">
        <f t="shared" si="2"/>
        <v>0</v>
      </c>
      <c r="V115" s="123">
        <f>SUM(V105:V114)</f>
        <v>65</v>
      </c>
      <c r="W115" s="96">
        <f t="shared" si="3"/>
        <v>131</v>
      </c>
      <c r="X115" s="96">
        <f>+I115-'[1]12mini'!K115</f>
        <v>0</v>
      </c>
      <c r="Y115" s="113"/>
      <c r="Z115" s="114">
        <f t="shared" si="4"/>
        <v>214</v>
      </c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  <c r="BK115" s="96"/>
      <c r="BL115" s="96"/>
      <c r="BM115" s="96"/>
      <c r="BN115" s="96"/>
      <c r="BO115" s="96"/>
      <c r="BP115" s="96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  <c r="CA115" s="96"/>
      <c r="CB115" s="96"/>
      <c r="CC115" s="96"/>
      <c r="CD115" s="96"/>
      <c r="CE115" s="96"/>
      <c r="CF115" s="96"/>
      <c r="CG115" s="96"/>
      <c r="CH115" s="96"/>
      <c r="CI115" s="96"/>
      <c r="CJ115" s="96"/>
      <c r="CK115" s="96"/>
      <c r="CL115" s="96"/>
      <c r="CM115" s="96"/>
      <c r="CN115" s="96"/>
      <c r="CO115" s="96"/>
      <c r="CP115" s="96"/>
      <c r="CQ115" s="96"/>
      <c r="CR115" s="96"/>
      <c r="CS115" s="96"/>
      <c r="CT115" s="96"/>
      <c r="CU115" s="96"/>
      <c r="CV115" s="96"/>
      <c r="CW115" s="96"/>
      <c r="CX115" s="96"/>
      <c r="CY115" s="96"/>
      <c r="CZ115" s="96"/>
      <c r="DA115" s="96"/>
      <c r="DB115" s="96"/>
      <c r="DC115" s="96"/>
      <c r="DD115" s="96"/>
      <c r="DE115" s="96"/>
      <c r="DF115" s="96"/>
      <c r="DG115" s="96"/>
      <c r="DH115" s="96"/>
      <c r="DI115" s="96"/>
      <c r="DJ115" s="96"/>
      <c r="DK115" s="96"/>
      <c r="DL115" s="96"/>
      <c r="DM115" s="96"/>
      <c r="DN115" s="96"/>
      <c r="DO115" s="96"/>
      <c r="DP115" s="96"/>
      <c r="DQ115" s="96"/>
      <c r="DR115" s="96"/>
      <c r="DS115" s="96"/>
      <c r="DT115" s="96"/>
      <c r="DU115" s="96"/>
      <c r="DV115" s="96"/>
      <c r="DW115" s="96"/>
      <c r="DX115" s="96"/>
      <c r="DY115" s="96"/>
      <c r="DZ115" s="96"/>
      <c r="EA115" s="96"/>
      <c r="EB115" s="96"/>
      <c r="EC115" s="96"/>
      <c r="ED115" s="96"/>
      <c r="EE115" s="96"/>
      <c r="EF115" s="96"/>
      <c r="EG115" s="96"/>
      <c r="EH115" s="96"/>
      <c r="EI115" s="96"/>
      <c r="EJ115" s="96"/>
      <c r="EK115" s="96"/>
      <c r="EL115" s="96"/>
      <c r="EM115" s="96"/>
      <c r="EN115" s="96"/>
      <c r="EO115" s="96"/>
      <c r="EP115" s="96"/>
      <c r="EQ115" s="96"/>
      <c r="ER115" s="96"/>
      <c r="ES115" s="96"/>
      <c r="ET115" s="96"/>
      <c r="EU115" s="96"/>
      <c r="EV115" s="96"/>
      <c r="EW115" s="96"/>
      <c r="EX115" s="96"/>
      <c r="EY115" s="96"/>
      <c r="EZ115" s="96"/>
      <c r="FA115" s="96"/>
      <c r="FB115" s="96"/>
      <c r="FC115" s="96"/>
      <c r="FD115" s="96"/>
      <c r="FE115" s="96"/>
      <c r="FF115" s="96"/>
      <c r="FG115" s="96"/>
      <c r="FH115" s="96"/>
      <c r="FI115" s="96"/>
      <c r="FJ115" s="96"/>
      <c r="FK115" s="96"/>
      <c r="FL115" s="96"/>
      <c r="FM115" s="96"/>
      <c r="FN115" s="96"/>
      <c r="FO115" s="96"/>
      <c r="FP115" s="96"/>
      <c r="FQ115" s="96"/>
      <c r="FR115" s="96"/>
      <c r="FS115" s="96"/>
      <c r="FT115" s="96"/>
      <c r="FU115" s="96"/>
      <c r="FV115" s="96"/>
      <c r="FW115" s="96"/>
      <c r="FX115" s="96"/>
      <c r="FY115" s="96"/>
      <c r="FZ115" s="96"/>
      <c r="GA115" s="96"/>
      <c r="GB115" s="96"/>
      <c r="GC115" s="96"/>
      <c r="GD115" s="96"/>
      <c r="GE115" s="96"/>
      <c r="GF115" s="96"/>
      <c r="GG115" s="96"/>
      <c r="GH115" s="96"/>
      <c r="GI115" s="96"/>
      <c r="GJ115" s="96"/>
      <c r="GK115" s="96"/>
      <c r="GL115" s="96"/>
      <c r="GM115" s="96"/>
      <c r="GN115" s="96"/>
      <c r="GO115" s="96"/>
      <c r="GP115" s="96"/>
      <c r="GQ115" s="96"/>
      <c r="GR115" s="96"/>
      <c r="GS115" s="96"/>
      <c r="GT115" s="96"/>
      <c r="GU115" s="96"/>
      <c r="GV115" s="96"/>
      <c r="GW115" s="96"/>
      <c r="GX115" s="96"/>
      <c r="GY115" s="96"/>
      <c r="GZ115" s="96"/>
      <c r="HA115" s="96"/>
      <c r="HB115" s="96"/>
      <c r="HC115" s="96"/>
      <c r="HD115" s="96"/>
      <c r="HE115" s="96"/>
      <c r="HF115" s="96"/>
      <c r="HG115" s="96"/>
      <c r="HH115" s="96"/>
      <c r="HI115" s="96"/>
      <c r="HJ115" s="96"/>
      <c r="HK115" s="96"/>
      <c r="HL115" s="96"/>
      <c r="HM115" s="96"/>
      <c r="HN115" s="96"/>
      <c r="HO115" s="96"/>
      <c r="HP115" s="96"/>
      <c r="HQ115" s="96"/>
      <c r="HR115" s="96"/>
      <c r="HS115" s="96"/>
      <c r="HT115" s="96"/>
      <c r="HU115" s="96"/>
      <c r="HV115" s="96"/>
      <c r="HW115" s="96"/>
      <c r="HX115" s="96"/>
      <c r="HY115" s="96"/>
      <c r="HZ115" s="96"/>
      <c r="IA115" s="96"/>
      <c r="IB115" s="96"/>
      <c r="IC115" s="96"/>
      <c r="ID115" s="96"/>
      <c r="IE115" s="96"/>
      <c r="IF115" s="96"/>
    </row>
    <row r="116" spans="1:240" ht="18" customHeight="1">
      <c r="A116" s="106">
        <v>100</v>
      </c>
      <c r="B116" s="125">
        <v>1</v>
      </c>
      <c r="C116" s="115" t="s">
        <v>292</v>
      </c>
      <c r="D116" s="106" t="s">
        <v>162</v>
      </c>
      <c r="E116" s="121" t="s">
        <v>19</v>
      </c>
      <c r="F116" s="110">
        <v>35</v>
      </c>
      <c r="G116" s="110">
        <v>35</v>
      </c>
      <c r="H116" s="110">
        <v>35</v>
      </c>
      <c r="I116" s="110">
        <f>'[1]12mini'!K116</f>
        <v>35</v>
      </c>
      <c r="J116" s="110">
        <v>32</v>
      </c>
      <c r="K116" s="112">
        <v>1</v>
      </c>
      <c r="L116" s="112">
        <v>1</v>
      </c>
      <c r="M116" s="112">
        <v>0</v>
      </c>
      <c r="N116" s="112">
        <v>0</v>
      </c>
      <c r="O116" s="112">
        <v>0</v>
      </c>
      <c r="P116" s="112">
        <v>0</v>
      </c>
      <c r="Q116" s="112">
        <v>0</v>
      </c>
      <c r="R116" s="112">
        <v>0</v>
      </c>
      <c r="S116" s="96">
        <f t="shared" si="8"/>
        <v>0</v>
      </c>
      <c r="T116" s="96" t="str">
        <f t="shared" si="1"/>
        <v>ok</v>
      </c>
      <c r="U116" s="112">
        <f t="shared" si="2"/>
        <v>0</v>
      </c>
      <c r="V116" s="112">
        <v>34</v>
      </c>
      <c r="W116" s="96">
        <f t="shared" si="3"/>
        <v>1</v>
      </c>
      <c r="X116" s="96">
        <f>+I116-'[1]12mini'!K116</f>
        <v>0</v>
      </c>
      <c r="Y116" s="113"/>
      <c r="Z116" s="114">
        <f t="shared" si="4"/>
        <v>36</v>
      </c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  <c r="CD116" s="96"/>
      <c r="CE116" s="96"/>
      <c r="CF116" s="96"/>
      <c r="CG116" s="96"/>
      <c r="CH116" s="96"/>
      <c r="CI116" s="96"/>
      <c r="CJ116" s="96"/>
      <c r="CK116" s="96"/>
      <c r="CL116" s="96"/>
      <c r="CM116" s="96"/>
      <c r="CN116" s="96"/>
      <c r="CO116" s="96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  <c r="DA116" s="96"/>
      <c r="DB116" s="96"/>
      <c r="DC116" s="96"/>
      <c r="DD116" s="96"/>
      <c r="DE116" s="96"/>
      <c r="DF116" s="96"/>
      <c r="DG116" s="96"/>
      <c r="DH116" s="96"/>
      <c r="DI116" s="96"/>
      <c r="DJ116" s="96"/>
      <c r="DK116" s="96"/>
      <c r="DL116" s="96"/>
      <c r="DM116" s="96"/>
      <c r="DN116" s="96"/>
      <c r="DO116" s="96"/>
      <c r="DP116" s="96"/>
      <c r="DQ116" s="96"/>
      <c r="DR116" s="96"/>
      <c r="DS116" s="96"/>
      <c r="DT116" s="96"/>
      <c r="DU116" s="96"/>
      <c r="DV116" s="96"/>
      <c r="DW116" s="96"/>
      <c r="DX116" s="96"/>
      <c r="DY116" s="96"/>
      <c r="DZ116" s="96"/>
      <c r="EA116" s="96"/>
      <c r="EB116" s="96"/>
      <c r="EC116" s="96"/>
      <c r="ED116" s="96"/>
      <c r="EE116" s="96"/>
      <c r="EF116" s="96"/>
      <c r="EG116" s="96"/>
      <c r="EH116" s="96"/>
      <c r="EI116" s="96"/>
      <c r="EJ116" s="96"/>
      <c r="EK116" s="96"/>
      <c r="EL116" s="96"/>
      <c r="EM116" s="96"/>
      <c r="EN116" s="96"/>
      <c r="EO116" s="96"/>
      <c r="EP116" s="96"/>
      <c r="EQ116" s="96"/>
      <c r="ER116" s="96"/>
      <c r="ES116" s="96"/>
      <c r="ET116" s="96"/>
      <c r="EU116" s="96"/>
      <c r="EV116" s="96"/>
      <c r="EW116" s="96"/>
      <c r="EX116" s="96"/>
      <c r="EY116" s="96"/>
      <c r="EZ116" s="96"/>
      <c r="FA116" s="96"/>
      <c r="FB116" s="96"/>
      <c r="FC116" s="96"/>
      <c r="FD116" s="96"/>
      <c r="FE116" s="96"/>
      <c r="FF116" s="96"/>
      <c r="FG116" s="96"/>
      <c r="FH116" s="96"/>
      <c r="FI116" s="96"/>
      <c r="FJ116" s="96"/>
      <c r="FK116" s="96"/>
      <c r="FL116" s="96"/>
      <c r="FM116" s="96"/>
      <c r="FN116" s="96"/>
      <c r="FO116" s="96"/>
      <c r="FP116" s="96"/>
      <c r="FQ116" s="96"/>
      <c r="FR116" s="96"/>
      <c r="FS116" s="96"/>
      <c r="FT116" s="96"/>
      <c r="FU116" s="96"/>
      <c r="FV116" s="96"/>
      <c r="FW116" s="96"/>
      <c r="FX116" s="96"/>
      <c r="FY116" s="96"/>
      <c r="FZ116" s="96"/>
      <c r="GA116" s="96"/>
      <c r="GB116" s="96"/>
      <c r="GC116" s="96"/>
      <c r="GD116" s="96"/>
      <c r="GE116" s="96"/>
      <c r="GF116" s="96"/>
      <c r="GG116" s="96"/>
      <c r="GH116" s="96"/>
      <c r="GI116" s="96"/>
      <c r="GJ116" s="96"/>
      <c r="GK116" s="96"/>
      <c r="GL116" s="96"/>
      <c r="GM116" s="96"/>
      <c r="GN116" s="96"/>
      <c r="GO116" s="96"/>
      <c r="GP116" s="96"/>
      <c r="GQ116" s="96"/>
      <c r="GR116" s="96"/>
      <c r="GS116" s="96"/>
      <c r="GT116" s="96"/>
      <c r="GU116" s="96"/>
      <c r="GV116" s="96"/>
      <c r="GW116" s="96"/>
      <c r="GX116" s="96"/>
      <c r="GY116" s="96"/>
      <c r="GZ116" s="96"/>
      <c r="HA116" s="96"/>
      <c r="HB116" s="96"/>
      <c r="HC116" s="96"/>
      <c r="HD116" s="96"/>
      <c r="HE116" s="96"/>
      <c r="HF116" s="96"/>
      <c r="HG116" s="96"/>
      <c r="HH116" s="96"/>
      <c r="HI116" s="96"/>
      <c r="HJ116" s="96"/>
      <c r="HK116" s="96"/>
      <c r="HL116" s="96"/>
      <c r="HM116" s="96"/>
      <c r="HN116" s="96"/>
      <c r="HO116" s="96"/>
      <c r="HP116" s="96"/>
      <c r="HQ116" s="96"/>
      <c r="HR116" s="96"/>
      <c r="HS116" s="96"/>
      <c r="HT116" s="96"/>
      <c r="HU116" s="96"/>
      <c r="HV116" s="96"/>
      <c r="HW116" s="96"/>
      <c r="HX116" s="96"/>
      <c r="HY116" s="96"/>
      <c r="HZ116" s="96"/>
      <c r="IA116" s="96"/>
      <c r="IB116" s="96"/>
      <c r="IC116" s="96"/>
      <c r="ID116" s="96"/>
      <c r="IE116" s="96"/>
      <c r="IF116" s="96"/>
    </row>
    <row r="117" spans="1:240" ht="18" customHeight="1">
      <c r="A117" s="106">
        <v>101</v>
      </c>
      <c r="B117" s="107">
        <v>2</v>
      </c>
      <c r="C117" s="115"/>
      <c r="D117" s="106" t="s">
        <v>164</v>
      </c>
      <c r="E117" s="121" t="s">
        <v>19</v>
      </c>
      <c r="F117" s="110">
        <v>53</v>
      </c>
      <c r="G117" s="110">
        <v>53</v>
      </c>
      <c r="H117" s="110">
        <v>53</v>
      </c>
      <c r="I117" s="110">
        <f>'[1]12mini'!K117</f>
        <v>51</v>
      </c>
      <c r="J117" s="110">
        <v>52</v>
      </c>
      <c r="K117" s="112">
        <v>6</v>
      </c>
      <c r="L117" s="112">
        <v>6</v>
      </c>
      <c r="M117" s="112">
        <v>0</v>
      </c>
      <c r="N117" s="112">
        <v>0</v>
      </c>
      <c r="O117" s="112">
        <v>0</v>
      </c>
      <c r="P117" s="112">
        <v>0</v>
      </c>
      <c r="Q117" s="112">
        <v>0</v>
      </c>
      <c r="R117" s="112">
        <v>0</v>
      </c>
      <c r="S117" s="96">
        <f t="shared" si="8"/>
        <v>2</v>
      </c>
      <c r="T117" s="96" t="str">
        <f t="shared" si="1"/>
        <v>ok</v>
      </c>
      <c r="U117" s="112">
        <f t="shared" si="2"/>
        <v>0</v>
      </c>
      <c r="V117" s="112">
        <v>52</v>
      </c>
      <c r="W117" s="96">
        <f t="shared" si="3"/>
        <v>1</v>
      </c>
      <c r="X117" s="96">
        <f>+I117-'[1]12mini'!K117</f>
        <v>0</v>
      </c>
      <c r="Y117" s="113"/>
      <c r="Z117" s="114">
        <f t="shared" si="4"/>
        <v>59</v>
      </c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6"/>
      <c r="BJ117" s="96"/>
      <c r="BK117" s="96" t="s">
        <v>293</v>
      </c>
      <c r="BL117" s="96"/>
      <c r="BM117" s="96"/>
      <c r="BN117" s="96" t="s">
        <v>293</v>
      </c>
      <c r="BO117" s="96"/>
      <c r="BP117" s="96"/>
      <c r="BQ117" s="96"/>
      <c r="BR117" s="96"/>
      <c r="BS117" s="96"/>
      <c r="BT117" s="96"/>
      <c r="BU117" s="96"/>
      <c r="BV117" s="96"/>
      <c r="BW117" s="96"/>
      <c r="BX117" s="96"/>
      <c r="BY117" s="96"/>
      <c r="BZ117" s="96"/>
      <c r="CA117" s="96"/>
      <c r="CB117" s="96"/>
      <c r="CC117" s="96"/>
      <c r="CD117" s="96"/>
      <c r="CE117" s="96"/>
      <c r="CF117" s="96"/>
      <c r="CG117" s="96"/>
      <c r="CH117" s="96"/>
      <c r="CI117" s="96"/>
      <c r="CJ117" s="96"/>
      <c r="CK117" s="96"/>
      <c r="CL117" s="96"/>
      <c r="CM117" s="96"/>
      <c r="CN117" s="96"/>
      <c r="CO117" s="96"/>
      <c r="CP117" s="96"/>
      <c r="CQ117" s="96"/>
      <c r="CR117" s="96"/>
      <c r="CS117" s="96"/>
      <c r="CT117" s="96"/>
      <c r="CU117" s="96"/>
      <c r="CV117" s="96"/>
      <c r="CW117" s="96"/>
      <c r="CX117" s="96"/>
      <c r="CY117" s="96"/>
      <c r="CZ117" s="96"/>
      <c r="DA117" s="96"/>
      <c r="DB117" s="96"/>
      <c r="DC117" s="96"/>
      <c r="DD117" s="96"/>
      <c r="DE117" s="96"/>
      <c r="DF117" s="96"/>
      <c r="DG117" s="96"/>
      <c r="DH117" s="96"/>
      <c r="DI117" s="96"/>
      <c r="DJ117" s="96"/>
      <c r="DK117" s="96"/>
      <c r="DL117" s="96"/>
      <c r="DM117" s="96"/>
      <c r="DN117" s="96"/>
      <c r="DO117" s="96"/>
      <c r="DP117" s="96"/>
      <c r="DQ117" s="96"/>
      <c r="DR117" s="96"/>
      <c r="DS117" s="96"/>
      <c r="DT117" s="96"/>
      <c r="DU117" s="96"/>
      <c r="DV117" s="96"/>
      <c r="DW117" s="96"/>
      <c r="DX117" s="96"/>
      <c r="DY117" s="96"/>
      <c r="DZ117" s="96"/>
      <c r="EA117" s="96"/>
      <c r="EB117" s="96"/>
      <c r="EC117" s="96"/>
      <c r="ED117" s="96"/>
      <c r="EE117" s="96"/>
      <c r="EF117" s="96"/>
      <c r="EG117" s="96"/>
      <c r="EH117" s="96"/>
      <c r="EI117" s="96" t="s">
        <v>294</v>
      </c>
      <c r="EJ117" s="96"/>
      <c r="EK117" s="96"/>
      <c r="EL117" s="96"/>
      <c r="EM117" s="96"/>
      <c r="EN117" s="96"/>
      <c r="EO117" s="96"/>
      <c r="EP117" s="96"/>
      <c r="EQ117" s="96"/>
      <c r="ER117" s="96"/>
      <c r="ES117" s="96"/>
      <c r="ET117" s="96"/>
      <c r="EU117" s="96"/>
      <c r="EV117" s="96"/>
      <c r="EW117" s="96"/>
      <c r="EX117" s="96"/>
      <c r="EY117" s="96"/>
      <c r="EZ117" s="96"/>
      <c r="FA117" s="96"/>
      <c r="FB117" s="96"/>
      <c r="FC117" s="96"/>
      <c r="FD117" s="96"/>
      <c r="FE117" s="96"/>
      <c r="FF117" s="96"/>
      <c r="FG117" s="96"/>
      <c r="FH117" s="96"/>
      <c r="FI117" s="96"/>
      <c r="FJ117" s="96"/>
      <c r="FK117" s="96"/>
      <c r="FL117" s="96"/>
      <c r="FM117" s="96"/>
      <c r="FN117" s="96"/>
      <c r="FO117" s="96"/>
      <c r="FP117" s="96"/>
      <c r="FQ117" s="96"/>
      <c r="FR117" s="96"/>
      <c r="FS117" s="96"/>
      <c r="FT117" s="96"/>
      <c r="FU117" s="96"/>
      <c r="FV117" s="96"/>
      <c r="FW117" s="96"/>
      <c r="FX117" s="96"/>
      <c r="FY117" s="96"/>
      <c r="FZ117" s="96"/>
      <c r="GA117" s="96"/>
      <c r="GB117" s="96"/>
      <c r="GC117" s="96"/>
      <c r="GD117" s="96"/>
      <c r="GE117" s="96"/>
      <c r="GF117" s="96"/>
      <c r="GG117" s="96"/>
      <c r="GH117" s="96"/>
      <c r="GI117" s="96"/>
      <c r="GJ117" s="96"/>
      <c r="GK117" s="96"/>
      <c r="GL117" s="96"/>
      <c r="GM117" s="96"/>
      <c r="GN117" s="96"/>
      <c r="GO117" s="96"/>
      <c r="GP117" s="96"/>
      <c r="GQ117" s="96"/>
      <c r="GR117" s="96"/>
      <c r="GS117" s="96"/>
      <c r="GT117" s="96"/>
      <c r="GU117" s="96"/>
      <c r="GV117" s="96"/>
      <c r="GW117" s="96"/>
      <c r="GX117" s="96"/>
      <c r="GY117" s="96"/>
      <c r="GZ117" s="96"/>
      <c r="HA117" s="96"/>
      <c r="HB117" s="96"/>
      <c r="HC117" s="96"/>
      <c r="HD117" s="96"/>
      <c r="HE117" s="96"/>
      <c r="HF117" s="96"/>
      <c r="HG117" s="96"/>
      <c r="HH117" s="96"/>
      <c r="HI117" s="96"/>
      <c r="HJ117" s="96"/>
      <c r="HK117" s="96"/>
      <c r="HL117" s="96"/>
      <c r="HM117" s="96"/>
      <c r="HN117" s="96"/>
      <c r="HO117" s="96"/>
      <c r="HP117" s="96"/>
      <c r="HQ117" s="96"/>
      <c r="HR117" s="96"/>
      <c r="HS117" s="96"/>
      <c r="HT117" s="96"/>
      <c r="HU117" s="96"/>
      <c r="HV117" s="96"/>
      <c r="HW117" s="96"/>
      <c r="HX117" s="96"/>
      <c r="HY117" s="96"/>
      <c r="HZ117" s="96"/>
      <c r="IA117" s="96"/>
      <c r="IB117" s="96"/>
      <c r="IC117" s="96"/>
      <c r="ID117" s="96"/>
      <c r="IE117" s="96"/>
      <c r="IF117" s="96"/>
    </row>
    <row r="118" spans="1:240" ht="18" customHeight="1">
      <c r="A118" s="106">
        <v>102</v>
      </c>
      <c r="B118" s="107">
        <v>3</v>
      </c>
      <c r="C118" s="115"/>
      <c r="D118" s="106" t="s">
        <v>165</v>
      </c>
      <c r="E118" s="121" t="s">
        <v>19</v>
      </c>
      <c r="F118" s="110">
        <v>46</v>
      </c>
      <c r="G118" s="110">
        <v>46</v>
      </c>
      <c r="H118" s="110">
        <v>46</v>
      </c>
      <c r="I118" s="110">
        <f>'[1]12mini'!K118</f>
        <v>46</v>
      </c>
      <c r="J118" s="110">
        <v>46</v>
      </c>
      <c r="K118" s="112">
        <v>9</v>
      </c>
      <c r="L118" s="112">
        <v>9</v>
      </c>
      <c r="M118" s="112">
        <v>0</v>
      </c>
      <c r="N118" s="112">
        <v>0</v>
      </c>
      <c r="O118" s="112">
        <v>0</v>
      </c>
      <c r="P118" s="112">
        <v>0</v>
      </c>
      <c r="Q118" s="112">
        <v>0</v>
      </c>
      <c r="R118" s="112">
        <v>0</v>
      </c>
      <c r="S118" s="96">
        <f t="shared" si="8"/>
        <v>0</v>
      </c>
      <c r="T118" s="96" t="str">
        <f t="shared" si="1"/>
        <v>ok</v>
      </c>
      <c r="U118" s="112">
        <f t="shared" si="2"/>
        <v>0</v>
      </c>
      <c r="V118" s="112">
        <v>44</v>
      </c>
      <c r="W118" s="96">
        <f t="shared" si="3"/>
        <v>2</v>
      </c>
      <c r="X118" s="96">
        <f>+I118-'[1]12mini'!K118</f>
        <v>0</v>
      </c>
      <c r="Y118" s="113"/>
      <c r="Z118" s="114">
        <f t="shared" si="4"/>
        <v>55</v>
      </c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  <c r="BK118" s="96"/>
      <c r="BL118" s="96"/>
      <c r="BM118" s="96"/>
      <c r="BN118" s="96"/>
      <c r="BO118" s="96"/>
      <c r="BP118" s="96"/>
      <c r="BQ118" s="96"/>
      <c r="BR118" s="96"/>
      <c r="BS118" s="96"/>
      <c r="BT118" s="96"/>
      <c r="BU118" s="96"/>
      <c r="BV118" s="96"/>
      <c r="BW118" s="96"/>
      <c r="BX118" s="96"/>
      <c r="BY118" s="96"/>
      <c r="BZ118" s="96"/>
      <c r="CA118" s="96"/>
      <c r="CB118" s="96"/>
      <c r="CC118" s="96"/>
      <c r="CD118" s="96"/>
      <c r="CE118" s="96"/>
      <c r="CF118" s="96"/>
      <c r="CG118" s="96"/>
      <c r="CH118" s="96"/>
      <c r="CI118" s="96"/>
      <c r="CJ118" s="96"/>
      <c r="CK118" s="96"/>
      <c r="CL118" s="96"/>
      <c r="CM118" s="96"/>
      <c r="CN118" s="96"/>
      <c r="CO118" s="96"/>
      <c r="CP118" s="96"/>
      <c r="CQ118" s="96"/>
      <c r="CR118" s="96"/>
      <c r="CS118" s="96"/>
      <c r="CT118" s="96"/>
      <c r="CU118" s="96"/>
      <c r="CV118" s="96"/>
      <c r="CW118" s="96"/>
      <c r="CX118" s="96"/>
      <c r="CY118" s="96"/>
      <c r="CZ118" s="96"/>
      <c r="DA118" s="96"/>
      <c r="DB118" s="96"/>
      <c r="DC118" s="96"/>
      <c r="DD118" s="96"/>
      <c r="DE118" s="96"/>
      <c r="DF118" s="96"/>
      <c r="DG118" s="96"/>
      <c r="DH118" s="96"/>
      <c r="DI118" s="96"/>
      <c r="DJ118" s="96"/>
      <c r="DK118" s="96"/>
      <c r="DL118" s="96"/>
      <c r="DM118" s="96"/>
      <c r="DN118" s="96"/>
      <c r="DO118" s="96"/>
      <c r="DP118" s="96"/>
      <c r="DQ118" s="96"/>
      <c r="DR118" s="96"/>
      <c r="DS118" s="96"/>
      <c r="DT118" s="96"/>
      <c r="DU118" s="96"/>
      <c r="DV118" s="96"/>
      <c r="DW118" s="96"/>
      <c r="DX118" s="96"/>
      <c r="DY118" s="96"/>
      <c r="DZ118" s="96"/>
      <c r="EA118" s="96"/>
      <c r="EB118" s="96"/>
      <c r="EC118" s="96"/>
      <c r="ED118" s="96"/>
      <c r="EE118" s="96"/>
      <c r="EF118" s="96"/>
      <c r="EG118" s="96"/>
      <c r="EH118" s="96"/>
      <c r="EI118" s="96"/>
      <c r="EJ118" s="96"/>
      <c r="EK118" s="96"/>
      <c r="EL118" s="96"/>
      <c r="EM118" s="96"/>
      <c r="EN118" s="96"/>
      <c r="EO118" s="96"/>
      <c r="EP118" s="96"/>
      <c r="EQ118" s="96"/>
      <c r="ER118" s="96"/>
      <c r="ES118" s="96"/>
      <c r="ET118" s="96"/>
      <c r="EU118" s="96"/>
      <c r="EV118" s="96"/>
      <c r="EW118" s="96"/>
      <c r="EX118" s="96"/>
      <c r="EY118" s="96"/>
      <c r="EZ118" s="96"/>
      <c r="FA118" s="96"/>
      <c r="FB118" s="96"/>
      <c r="FC118" s="96"/>
      <c r="FD118" s="96"/>
      <c r="FE118" s="96"/>
      <c r="FF118" s="96"/>
      <c r="FG118" s="96"/>
      <c r="FH118" s="96"/>
      <c r="FI118" s="96"/>
      <c r="FJ118" s="96"/>
      <c r="FK118" s="96"/>
      <c r="FL118" s="96"/>
      <c r="FM118" s="96"/>
      <c r="FN118" s="96"/>
      <c r="FO118" s="96"/>
      <c r="FP118" s="96"/>
      <c r="FQ118" s="96"/>
      <c r="FR118" s="96"/>
      <c r="FS118" s="96"/>
      <c r="FT118" s="96"/>
      <c r="FU118" s="96"/>
      <c r="FV118" s="96"/>
      <c r="FW118" s="96"/>
      <c r="FX118" s="96"/>
      <c r="FY118" s="96"/>
      <c r="FZ118" s="96"/>
      <c r="GA118" s="96"/>
      <c r="GB118" s="96"/>
      <c r="GC118" s="96"/>
      <c r="GD118" s="96"/>
      <c r="GE118" s="96"/>
      <c r="GF118" s="96"/>
      <c r="GG118" s="96"/>
      <c r="GH118" s="96"/>
      <c r="GI118" s="96"/>
      <c r="GJ118" s="96"/>
      <c r="GK118" s="96"/>
      <c r="GL118" s="96"/>
      <c r="GM118" s="96"/>
      <c r="GN118" s="96"/>
      <c r="GO118" s="96"/>
      <c r="GP118" s="96"/>
      <c r="GQ118" s="96"/>
      <c r="GR118" s="96"/>
      <c r="GS118" s="96"/>
      <c r="GT118" s="96"/>
      <c r="GU118" s="96"/>
      <c r="GV118" s="96"/>
      <c r="GW118" s="96"/>
      <c r="GX118" s="96"/>
      <c r="GY118" s="96"/>
      <c r="GZ118" s="96"/>
      <c r="HA118" s="96"/>
      <c r="HB118" s="96"/>
      <c r="HC118" s="96"/>
      <c r="HD118" s="96"/>
      <c r="HE118" s="96"/>
      <c r="HF118" s="96"/>
      <c r="HG118" s="96"/>
      <c r="HH118" s="96"/>
      <c r="HI118" s="96"/>
      <c r="HJ118" s="96"/>
      <c r="HK118" s="96"/>
      <c r="HL118" s="96"/>
      <c r="HM118" s="96"/>
      <c r="HN118" s="96"/>
      <c r="HO118" s="96"/>
      <c r="HP118" s="96"/>
      <c r="HQ118" s="96"/>
      <c r="HR118" s="96"/>
      <c r="HS118" s="96"/>
      <c r="HT118" s="96"/>
      <c r="HU118" s="96"/>
      <c r="HV118" s="96"/>
      <c r="HW118" s="96"/>
      <c r="HX118" s="96"/>
      <c r="HY118" s="96"/>
      <c r="HZ118" s="96"/>
      <c r="IA118" s="96"/>
      <c r="IB118" s="96"/>
      <c r="IC118" s="96"/>
      <c r="ID118" s="96"/>
      <c r="IE118" s="96"/>
      <c r="IF118" s="96"/>
    </row>
    <row r="119" spans="1:240" ht="18" customHeight="1">
      <c r="A119" s="106">
        <v>103</v>
      </c>
      <c r="B119" s="107">
        <v>4</v>
      </c>
      <c r="C119" s="115"/>
      <c r="D119" s="106" t="s">
        <v>166</v>
      </c>
      <c r="E119" s="121" t="s">
        <v>19</v>
      </c>
      <c r="F119" s="110">
        <v>123</v>
      </c>
      <c r="G119" s="110">
        <v>123</v>
      </c>
      <c r="H119" s="110">
        <v>123</v>
      </c>
      <c r="I119" s="110">
        <f>'[1]12mini'!K119</f>
        <v>119</v>
      </c>
      <c r="J119" s="110">
        <v>114</v>
      </c>
      <c r="K119" s="112">
        <v>35</v>
      </c>
      <c r="L119" s="112">
        <v>5</v>
      </c>
      <c r="M119" s="112">
        <v>0</v>
      </c>
      <c r="N119" s="112">
        <v>0</v>
      </c>
      <c r="O119" s="112">
        <v>0</v>
      </c>
      <c r="P119" s="112">
        <v>0</v>
      </c>
      <c r="Q119" s="112">
        <v>0</v>
      </c>
      <c r="R119" s="112">
        <v>0</v>
      </c>
      <c r="S119" s="96">
        <f t="shared" si="8"/>
        <v>4</v>
      </c>
      <c r="T119" s="96" t="str">
        <f t="shared" si="1"/>
        <v>ok</v>
      </c>
      <c r="U119" s="112">
        <f t="shared" si="2"/>
        <v>0</v>
      </c>
      <c r="V119" s="112">
        <v>114</v>
      </c>
      <c r="W119" s="96">
        <f t="shared" si="3"/>
        <v>9</v>
      </c>
      <c r="X119" s="96">
        <f>+I119-'[1]12mini'!K119</f>
        <v>0</v>
      </c>
      <c r="Y119" s="113"/>
      <c r="Z119" s="114">
        <f t="shared" si="4"/>
        <v>128</v>
      </c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  <c r="BZ119" s="96"/>
      <c r="CA119" s="96"/>
      <c r="CB119" s="96"/>
      <c r="CC119" s="96"/>
      <c r="CD119" s="96"/>
      <c r="CE119" s="96"/>
      <c r="CF119" s="96"/>
      <c r="CG119" s="96"/>
      <c r="CH119" s="96"/>
      <c r="CI119" s="96"/>
      <c r="CJ119" s="96"/>
      <c r="CK119" s="96"/>
      <c r="CL119" s="96"/>
      <c r="CM119" s="96"/>
      <c r="CN119" s="96"/>
      <c r="CO119" s="96"/>
      <c r="CP119" s="96"/>
      <c r="CQ119" s="96"/>
      <c r="CR119" s="96"/>
      <c r="CS119" s="96"/>
      <c r="CT119" s="96"/>
      <c r="CU119" s="96"/>
      <c r="CV119" s="96"/>
      <c r="CW119" s="96"/>
      <c r="CX119" s="96"/>
      <c r="CY119" s="96"/>
      <c r="CZ119" s="96"/>
      <c r="DA119" s="96"/>
      <c r="DB119" s="96"/>
      <c r="DC119" s="96"/>
      <c r="DD119" s="96"/>
      <c r="DE119" s="96"/>
      <c r="DF119" s="96"/>
      <c r="DG119" s="96"/>
      <c r="DH119" s="96"/>
      <c r="DI119" s="96"/>
      <c r="DJ119" s="96"/>
      <c r="DK119" s="96"/>
      <c r="DL119" s="96"/>
      <c r="DM119" s="96"/>
      <c r="DN119" s="96"/>
      <c r="DO119" s="96"/>
      <c r="DP119" s="96"/>
      <c r="DQ119" s="96"/>
      <c r="DR119" s="96"/>
      <c r="DS119" s="96"/>
      <c r="DT119" s="96"/>
      <c r="DU119" s="96"/>
      <c r="DV119" s="96"/>
      <c r="DW119" s="96"/>
      <c r="DX119" s="96"/>
      <c r="DY119" s="96"/>
      <c r="DZ119" s="96"/>
      <c r="EA119" s="96"/>
      <c r="EB119" s="96"/>
      <c r="EC119" s="96"/>
      <c r="ED119" s="96"/>
      <c r="EE119" s="96"/>
      <c r="EF119" s="96"/>
      <c r="EG119" s="96"/>
      <c r="EH119" s="96"/>
      <c r="EI119" s="96"/>
      <c r="EJ119" s="96"/>
      <c r="EK119" s="96"/>
      <c r="EL119" s="96"/>
      <c r="EM119" s="96"/>
      <c r="EN119" s="96"/>
      <c r="EO119" s="96"/>
      <c r="EP119" s="96"/>
      <c r="EQ119" s="96"/>
      <c r="ER119" s="96"/>
      <c r="ES119" s="96"/>
      <c r="ET119" s="96"/>
      <c r="EU119" s="96"/>
      <c r="EV119" s="96"/>
      <c r="EW119" s="96"/>
      <c r="EX119" s="96"/>
      <c r="EY119" s="96"/>
      <c r="EZ119" s="96"/>
      <c r="FA119" s="96"/>
      <c r="FB119" s="96"/>
      <c r="FC119" s="96"/>
      <c r="FD119" s="96"/>
      <c r="FE119" s="96"/>
      <c r="FF119" s="96"/>
      <c r="FG119" s="96"/>
      <c r="FH119" s="96"/>
      <c r="FI119" s="96"/>
      <c r="FJ119" s="96"/>
      <c r="FK119" s="96"/>
      <c r="FL119" s="96"/>
      <c r="FM119" s="96"/>
      <c r="FN119" s="96"/>
      <c r="FO119" s="96"/>
      <c r="FP119" s="96"/>
      <c r="FQ119" s="96"/>
      <c r="FR119" s="96"/>
      <c r="FS119" s="96"/>
      <c r="FT119" s="96"/>
      <c r="FU119" s="96"/>
      <c r="FV119" s="96"/>
      <c r="FW119" s="96"/>
      <c r="FX119" s="96"/>
      <c r="FY119" s="96"/>
      <c r="FZ119" s="96"/>
      <c r="GA119" s="96"/>
      <c r="GB119" s="96"/>
      <c r="GC119" s="96"/>
      <c r="GD119" s="96"/>
      <c r="GE119" s="96"/>
      <c r="GF119" s="96"/>
      <c r="GG119" s="96"/>
      <c r="GH119" s="96"/>
      <c r="GI119" s="96"/>
      <c r="GJ119" s="96"/>
      <c r="GK119" s="96"/>
      <c r="GL119" s="96"/>
      <c r="GM119" s="96"/>
      <c r="GN119" s="96"/>
      <c r="GO119" s="96"/>
      <c r="GP119" s="96"/>
      <c r="GQ119" s="96"/>
      <c r="GR119" s="96"/>
      <c r="GS119" s="96"/>
      <c r="GT119" s="96"/>
      <c r="GU119" s="96"/>
      <c r="GV119" s="96"/>
      <c r="GW119" s="96"/>
      <c r="GX119" s="96"/>
      <c r="GY119" s="96"/>
      <c r="GZ119" s="96"/>
      <c r="HA119" s="96"/>
      <c r="HB119" s="96"/>
      <c r="HC119" s="96"/>
      <c r="HD119" s="96"/>
      <c r="HE119" s="96"/>
      <c r="HF119" s="96"/>
      <c r="HG119" s="96"/>
      <c r="HH119" s="96"/>
      <c r="HI119" s="96"/>
      <c r="HJ119" s="96"/>
      <c r="HK119" s="96"/>
      <c r="HL119" s="96"/>
      <c r="HM119" s="96"/>
      <c r="HN119" s="96"/>
      <c r="HO119" s="96"/>
      <c r="HP119" s="96"/>
      <c r="HQ119" s="96"/>
      <c r="HR119" s="96"/>
      <c r="HS119" s="96"/>
      <c r="HT119" s="96"/>
      <c r="HU119" s="96"/>
      <c r="HV119" s="96"/>
      <c r="HW119" s="96"/>
      <c r="HX119" s="96"/>
      <c r="HY119" s="96"/>
      <c r="HZ119" s="96"/>
      <c r="IA119" s="96"/>
      <c r="IB119" s="96"/>
      <c r="IC119" s="96"/>
      <c r="ID119" s="96"/>
      <c r="IE119" s="96"/>
      <c r="IF119" s="96"/>
    </row>
    <row r="120" spans="1:240" ht="18" customHeight="1">
      <c r="A120" s="106">
        <v>104</v>
      </c>
      <c r="B120" s="107">
        <v>5</v>
      </c>
      <c r="C120" s="115"/>
      <c r="D120" s="106" t="s">
        <v>167</v>
      </c>
      <c r="E120" s="121" t="s">
        <v>19</v>
      </c>
      <c r="F120" s="110">
        <v>46</v>
      </c>
      <c r="G120" s="110">
        <v>46</v>
      </c>
      <c r="H120" s="110">
        <v>46</v>
      </c>
      <c r="I120" s="110">
        <f>'[1]12mini'!K120</f>
        <v>46</v>
      </c>
      <c r="J120" s="110">
        <v>38</v>
      </c>
      <c r="K120" s="112">
        <v>16</v>
      </c>
      <c r="L120" s="112">
        <v>16</v>
      </c>
      <c r="M120" s="112">
        <v>1</v>
      </c>
      <c r="N120" s="112">
        <v>0</v>
      </c>
      <c r="O120" s="112">
        <v>0</v>
      </c>
      <c r="P120" s="112">
        <v>0</v>
      </c>
      <c r="Q120" s="112">
        <v>0</v>
      </c>
      <c r="R120" s="112">
        <v>0</v>
      </c>
      <c r="S120" s="96">
        <f t="shared" si="8"/>
        <v>0</v>
      </c>
      <c r="T120" s="96" t="str">
        <f t="shared" si="1"/>
        <v>ok</v>
      </c>
      <c r="U120" s="112">
        <f t="shared" si="2"/>
        <v>0</v>
      </c>
      <c r="V120" s="112">
        <v>36</v>
      </c>
      <c r="W120" s="96">
        <f t="shared" si="3"/>
        <v>10</v>
      </c>
      <c r="X120" s="96">
        <f>+I120-'[1]12mini'!K120</f>
        <v>0</v>
      </c>
      <c r="Y120" s="113"/>
      <c r="Z120" s="114">
        <f t="shared" si="4"/>
        <v>62</v>
      </c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  <c r="BH120" s="96"/>
      <c r="BI120" s="96"/>
      <c r="BJ120" s="96"/>
      <c r="BK120" s="96"/>
      <c r="BL120" s="96"/>
      <c r="BM120" s="96"/>
      <c r="BN120" s="96"/>
      <c r="BO120" s="96"/>
      <c r="BP120" s="96"/>
      <c r="BQ120" s="96"/>
      <c r="BR120" s="96"/>
      <c r="BS120" s="96"/>
      <c r="BT120" s="96"/>
      <c r="BU120" s="96"/>
      <c r="BV120" s="96"/>
      <c r="BW120" s="96"/>
      <c r="BX120" s="96"/>
      <c r="BY120" s="96"/>
      <c r="BZ120" s="96"/>
      <c r="CA120" s="96"/>
      <c r="CB120" s="96"/>
      <c r="CC120" s="96"/>
      <c r="CD120" s="96"/>
      <c r="CE120" s="96"/>
      <c r="CF120" s="96"/>
      <c r="CG120" s="96"/>
      <c r="CH120" s="96"/>
      <c r="CI120" s="96"/>
      <c r="CJ120" s="96"/>
      <c r="CK120" s="96"/>
      <c r="CL120" s="96"/>
      <c r="CM120" s="96"/>
      <c r="CN120" s="96"/>
      <c r="CO120" s="96"/>
      <c r="CP120" s="96"/>
      <c r="CQ120" s="96"/>
      <c r="CR120" s="96"/>
      <c r="CS120" s="96"/>
      <c r="CT120" s="96"/>
      <c r="CU120" s="96"/>
      <c r="CV120" s="96"/>
      <c r="CW120" s="96"/>
      <c r="CX120" s="96"/>
      <c r="CY120" s="96"/>
      <c r="CZ120" s="96"/>
      <c r="DA120" s="96"/>
      <c r="DB120" s="96"/>
      <c r="DC120" s="96"/>
      <c r="DD120" s="96"/>
      <c r="DE120" s="96"/>
      <c r="DF120" s="96"/>
      <c r="DG120" s="96"/>
      <c r="DH120" s="96"/>
      <c r="DI120" s="96"/>
      <c r="DJ120" s="96"/>
      <c r="DK120" s="96"/>
      <c r="DL120" s="96"/>
      <c r="DM120" s="96"/>
      <c r="DN120" s="96"/>
      <c r="DO120" s="96"/>
      <c r="DP120" s="96"/>
      <c r="DQ120" s="96"/>
      <c r="DR120" s="96"/>
      <c r="DS120" s="96"/>
      <c r="DT120" s="96"/>
      <c r="DU120" s="96"/>
      <c r="DV120" s="96"/>
      <c r="DW120" s="96"/>
      <c r="DX120" s="96"/>
      <c r="DY120" s="96"/>
      <c r="DZ120" s="96"/>
      <c r="EA120" s="96"/>
      <c r="EB120" s="96"/>
      <c r="EC120" s="96"/>
      <c r="ED120" s="96"/>
      <c r="EE120" s="96"/>
      <c r="EF120" s="96"/>
      <c r="EG120" s="96"/>
      <c r="EH120" s="96"/>
      <c r="EI120" s="96"/>
      <c r="EJ120" s="96"/>
      <c r="EK120" s="96"/>
      <c r="EL120" s="96"/>
      <c r="EM120" s="96"/>
      <c r="EN120" s="96"/>
      <c r="EO120" s="96"/>
      <c r="EP120" s="96"/>
      <c r="EQ120" s="96"/>
      <c r="ER120" s="96"/>
      <c r="ES120" s="96"/>
      <c r="ET120" s="96"/>
      <c r="EU120" s="96"/>
      <c r="EV120" s="96"/>
      <c r="EW120" s="96"/>
      <c r="EX120" s="96"/>
      <c r="EY120" s="96"/>
      <c r="EZ120" s="96"/>
      <c r="FA120" s="96"/>
      <c r="FB120" s="96"/>
      <c r="FC120" s="96"/>
      <c r="FD120" s="96"/>
      <c r="FE120" s="96"/>
      <c r="FF120" s="96"/>
      <c r="FG120" s="96"/>
      <c r="FH120" s="96"/>
      <c r="FI120" s="96"/>
      <c r="FJ120" s="96"/>
      <c r="FK120" s="96"/>
      <c r="FL120" s="96"/>
      <c r="FM120" s="96"/>
      <c r="FN120" s="96"/>
      <c r="FO120" s="96"/>
      <c r="FP120" s="96"/>
      <c r="FQ120" s="96"/>
      <c r="FR120" s="96"/>
      <c r="FS120" s="96"/>
      <c r="FT120" s="96"/>
      <c r="FU120" s="96"/>
      <c r="FV120" s="96"/>
      <c r="FW120" s="96"/>
      <c r="FX120" s="96"/>
      <c r="FY120" s="96"/>
      <c r="FZ120" s="96"/>
      <c r="GA120" s="96"/>
      <c r="GB120" s="96"/>
      <c r="GC120" s="96"/>
      <c r="GD120" s="96"/>
      <c r="GE120" s="96"/>
      <c r="GF120" s="96"/>
      <c r="GG120" s="96"/>
      <c r="GH120" s="96"/>
      <c r="GI120" s="96"/>
      <c r="GJ120" s="96"/>
      <c r="GK120" s="96"/>
      <c r="GL120" s="96"/>
      <c r="GM120" s="96"/>
      <c r="GN120" s="96"/>
      <c r="GO120" s="96"/>
      <c r="GP120" s="96"/>
      <c r="GQ120" s="96"/>
      <c r="GR120" s="96"/>
      <c r="GS120" s="96"/>
      <c r="GT120" s="96"/>
      <c r="GU120" s="96"/>
      <c r="GV120" s="96"/>
      <c r="GW120" s="96"/>
      <c r="GX120" s="96"/>
      <c r="GY120" s="96"/>
      <c r="GZ120" s="96"/>
      <c r="HA120" s="96"/>
      <c r="HB120" s="96"/>
      <c r="HC120" s="96"/>
      <c r="HD120" s="96"/>
      <c r="HE120" s="96"/>
      <c r="HF120" s="96"/>
      <c r="HG120" s="96"/>
      <c r="HH120" s="96"/>
      <c r="HI120" s="96"/>
      <c r="HJ120" s="96"/>
      <c r="HK120" s="96"/>
      <c r="HL120" s="96"/>
      <c r="HM120" s="96"/>
      <c r="HN120" s="96"/>
      <c r="HO120" s="96"/>
      <c r="HP120" s="96"/>
      <c r="HQ120" s="96"/>
      <c r="HR120" s="96"/>
      <c r="HS120" s="96"/>
      <c r="HT120" s="96"/>
      <c r="HU120" s="96"/>
      <c r="HV120" s="96"/>
      <c r="HW120" s="96"/>
      <c r="HX120" s="96"/>
      <c r="HY120" s="96"/>
      <c r="HZ120" s="96"/>
      <c r="IA120" s="96"/>
      <c r="IB120" s="96"/>
      <c r="IC120" s="96"/>
      <c r="ID120" s="96"/>
      <c r="IE120" s="96"/>
      <c r="IF120" s="96"/>
    </row>
    <row r="121" spans="1:240" ht="18" customHeight="1">
      <c r="A121" s="106">
        <v>105</v>
      </c>
      <c r="B121" s="117">
        <v>6</v>
      </c>
      <c r="C121" s="115"/>
      <c r="D121" s="116" t="s">
        <v>168</v>
      </c>
      <c r="E121" s="166" t="s">
        <v>19</v>
      </c>
      <c r="F121" s="110">
        <v>83</v>
      </c>
      <c r="G121" s="110">
        <v>83</v>
      </c>
      <c r="H121" s="110">
        <v>83</v>
      </c>
      <c r="I121" s="110">
        <v>78</v>
      </c>
      <c r="J121" s="110">
        <v>73</v>
      </c>
      <c r="K121" s="112">
        <v>8</v>
      </c>
      <c r="L121" s="112">
        <v>8</v>
      </c>
      <c r="M121" s="112">
        <v>0</v>
      </c>
      <c r="N121" s="112">
        <v>0</v>
      </c>
      <c r="O121" s="112">
        <v>0</v>
      </c>
      <c r="P121" s="112">
        <v>0</v>
      </c>
      <c r="Q121" s="112">
        <v>0</v>
      </c>
      <c r="R121" s="112">
        <v>0</v>
      </c>
      <c r="S121" s="96">
        <f t="shared" si="8"/>
        <v>5</v>
      </c>
      <c r="T121" s="96" t="str">
        <f t="shared" si="1"/>
        <v>ok</v>
      </c>
      <c r="U121" s="112">
        <f t="shared" si="2"/>
        <v>0</v>
      </c>
      <c r="V121" s="112">
        <v>58</v>
      </c>
      <c r="W121" s="96">
        <f t="shared" si="3"/>
        <v>25</v>
      </c>
      <c r="X121" s="96">
        <f>+I121-'[1]12mini'!K121</f>
        <v>2</v>
      </c>
      <c r="Y121" s="113"/>
      <c r="Z121" s="114">
        <f t="shared" si="4"/>
        <v>91</v>
      </c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/>
      <c r="CA121" s="96"/>
      <c r="CB121" s="96"/>
      <c r="CC121" s="96"/>
      <c r="CD121" s="96"/>
      <c r="CE121" s="96"/>
      <c r="CF121" s="96"/>
      <c r="CG121" s="96"/>
      <c r="CH121" s="96"/>
      <c r="CI121" s="96"/>
      <c r="CJ121" s="96"/>
      <c r="CK121" s="96"/>
      <c r="CL121" s="96"/>
      <c r="CM121" s="96"/>
      <c r="CN121" s="96"/>
      <c r="CO121" s="96"/>
      <c r="CP121" s="96"/>
      <c r="CQ121" s="96"/>
      <c r="CR121" s="96"/>
      <c r="CS121" s="96"/>
      <c r="CT121" s="96"/>
      <c r="CU121" s="96"/>
      <c r="CV121" s="96"/>
      <c r="CW121" s="96"/>
      <c r="CX121" s="96"/>
      <c r="CY121" s="96"/>
      <c r="CZ121" s="96"/>
      <c r="DA121" s="96"/>
      <c r="DB121" s="96"/>
      <c r="DC121" s="96"/>
      <c r="DD121" s="96"/>
      <c r="DE121" s="96"/>
      <c r="DF121" s="96"/>
      <c r="DG121" s="96"/>
      <c r="DH121" s="96"/>
      <c r="DI121" s="96"/>
      <c r="DJ121" s="96"/>
      <c r="DK121" s="96"/>
      <c r="DL121" s="96"/>
      <c r="DM121" s="96"/>
      <c r="DN121" s="96"/>
      <c r="DO121" s="96"/>
      <c r="DP121" s="96"/>
      <c r="DQ121" s="96"/>
      <c r="DR121" s="96"/>
      <c r="DS121" s="96"/>
      <c r="DT121" s="96"/>
      <c r="DU121" s="96"/>
      <c r="DV121" s="96"/>
      <c r="DW121" s="96"/>
      <c r="DX121" s="96"/>
      <c r="DY121" s="96"/>
      <c r="DZ121" s="96"/>
      <c r="EA121" s="96"/>
      <c r="EB121" s="96"/>
      <c r="EC121" s="96"/>
      <c r="ED121" s="96"/>
      <c r="EE121" s="96"/>
      <c r="EF121" s="96"/>
      <c r="EG121" s="96"/>
      <c r="EH121" s="96"/>
      <c r="EI121" s="96"/>
      <c r="EJ121" s="96"/>
      <c r="EK121" s="96"/>
      <c r="EL121" s="96"/>
      <c r="EM121" s="96"/>
      <c r="EN121" s="96"/>
      <c r="EO121" s="96"/>
      <c r="EP121" s="96"/>
      <c r="EQ121" s="96"/>
      <c r="ER121" s="96"/>
      <c r="ES121" s="96"/>
      <c r="ET121" s="96"/>
      <c r="EU121" s="96"/>
      <c r="EV121" s="96"/>
      <c r="EW121" s="96"/>
      <c r="EX121" s="96"/>
      <c r="EY121" s="96"/>
      <c r="EZ121" s="96"/>
      <c r="FA121" s="96"/>
      <c r="FB121" s="96"/>
      <c r="FC121" s="96"/>
      <c r="FD121" s="96"/>
      <c r="FE121" s="96"/>
      <c r="FF121" s="96"/>
      <c r="FG121" s="96"/>
      <c r="FH121" s="96"/>
      <c r="FI121" s="96"/>
      <c r="FJ121" s="96"/>
      <c r="FK121" s="96"/>
      <c r="FL121" s="96"/>
      <c r="FM121" s="96"/>
      <c r="FN121" s="96"/>
      <c r="FO121" s="96"/>
      <c r="FP121" s="96"/>
      <c r="FQ121" s="96"/>
      <c r="FR121" s="96"/>
      <c r="FS121" s="96"/>
      <c r="FT121" s="96"/>
      <c r="FU121" s="96"/>
      <c r="FV121" s="96"/>
      <c r="FW121" s="96"/>
      <c r="FX121" s="96"/>
      <c r="FY121" s="96"/>
      <c r="FZ121" s="96"/>
      <c r="GA121" s="96"/>
      <c r="GB121" s="96"/>
      <c r="GC121" s="96"/>
      <c r="GD121" s="96"/>
      <c r="GE121" s="96"/>
      <c r="GF121" s="96"/>
      <c r="GG121" s="96"/>
      <c r="GH121" s="96"/>
      <c r="GI121" s="96"/>
      <c r="GJ121" s="96"/>
      <c r="GK121" s="96"/>
      <c r="GL121" s="96"/>
      <c r="GM121" s="96"/>
      <c r="GN121" s="96"/>
      <c r="GO121" s="96"/>
      <c r="GP121" s="96"/>
      <c r="GQ121" s="96"/>
      <c r="GR121" s="96"/>
      <c r="GS121" s="96"/>
      <c r="GT121" s="96"/>
      <c r="GU121" s="96"/>
      <c r="GV121" s="96"/>
      <c r="GW121" s="96"/>
      <c r="GX121" s="96"/>
      <c r="GY121" s="96"/>
      <c r="GZ121" s="96"/>
      <c r="HA121" s="96"/>
      <c r="HB121" s="96"/>
      <c r="HC121" s="96"/>
      <c r="HD121" s="96"/>
      <c r="HE121" s="96"/>
      <c r="HF121" s="96"/>
      <c r="HG121" s="96"/>
      <c r="HH121" s="96"/>
      <c r="HI121" s="96"/>
      <c r="HJ121" s="96"/>
      <c r="HK121" s="96"/>
      <c r="HL121" s="96"/>
      <c r="HM121" s="96"/>
      <c r="HN121" s="96"/>
      <c r="HO121" s="96"/>
      <c r="HP121" s="96"/>
      <c r="HQ121" s="96"/>
      <c r="HR121" s="96"/>
      <c r="HS121" s="96"/>
      <c r="HT121" s="96"/>
      <c r="HU121" s="96"/>
      <c r="HV121" s="96"/>
      <c r="HW121" s="96"/>
      <c r="HX121" s="96"/>
      <c r="HY121" s="96"/>
      <c r="HZ121" s="96"/>
      <c r="IA121" s="96"/>
      <c r="IB121" s="96"/>
      <c r="IC121" s="96"/>
      <c r="ID121" s="96"/>
      <c r="IE121" s="96"/>
      <c r="IF121" s="96"/>
    </row>
    <row r="122" spans="1:240" ht="18" customHeight="1">
      <c r="A122" s="167"/>
      <c r="B122" s="117"/>
      <c r="C122" s="119"/>
      <c r="D122" s="168" t="s">
        <v>128</v>
      </c>
      <c r="E122" s="166"/>
      <c r="F122" s="169">
        <f aca="true" t="shared" si="18" ref="F122:L122">SUM(F116:F121)</f>
        <v>386</v>
      </c>
      <c r="G122" s="169">
        <f t="shared" si="18"/>
        <v>386</v>
      </c>
      <c r="H122" s="169">
        <f t="shared" si="18"/>
        <v>386</v>
      </c>
      <c r="I122" s="169">
        <f t="shared" si="18"/>
        <v>375</v>
      </c>
      <c r="J122" s="169">
        <f t="shared" si="18"/>
        <v>355</v>
      </c>
      <c r="K122" s="169">
        <f t="shared" si="18"/>
        <v>75</v>
      </c>
      <c r="L122" s="169">
        <f t="shared" si="18"/>
        <v>45</v>
      </c>
      <c r="M122" s="170">
        <v>1</v>
      </c>
      <c r="N122" s="171">
        <f>SUM(N116:N121)</f>
        <v>0</v>
      </c>
      <c r="O122" s="171">
        <f>SUM(O116:O121)</f>
        <v>0</v>
      </c>
      <c r="P122" s="171">
        <f>SUM(P116:P121)</f>
        <v>0</v>
      </c>
      <c r="Q122" s="171">
        <f>SUM(Q116:Q121)</f>
        <v>0</v>
      </c>
      <c r="R122" s="171">
        <f>SUM(R116:R121)</f>
        <v>0</v>
      </c>
      <c r="S122" s="96">
        <f t="shared" si="8"/>
        <v>11</v>
      </c>
      <c r="T122" s="96" t="str">
        <f t="shared" si="1"/>
        <v>ok</v>
      </c>
      <c r="U122" s="112">
        <f t="shared" si="2"/>
        <v>0</v>
      </c>
      <c r="V122" s="172">
        <f>SUM(V116:V121)</f>
        <v>338</v>
      </c>
      <c r="W122" s="96">
        <f t="shared" si="3"/>
        <v>48</v>
      </c>
      <c r="X122" s="96">
        <f>+I122-'[1]12mini'!K122</f>
        <v>2</v>
      </c>
      <c r="Y122" s="113"/>
      <c r="Z122" s="114">
        <f t="shared" si="4"/>
        <v>431</v>
      </c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  <c r="BU122" s="96"/>
      <c r="BV122" s="96"/>
      <c r="BW122" s="96"/>
      <c r="BX122" s="96"/>
      <c r="BY122" s="96"/>
      <c r="BZ122" s="96"/>
      <c r="CA122" s="96"/>
      <c r="CB122" s="96"/>
      <c r="CC122" s="96"/>
      <c r="CD122" s="96"/>
      <c r="CE122" s="96"/>
      <c r="CF122" s="96"/>
      <c r="CG122" s="96"/>
      <c r="CH122" s="96"/>
      <c r="CI122" s="96"/>
      <c r="CJ122" s="96"/>
      <c r="CK122" s="96"/>
      <c r="CL122" s="96"/>
      <c r="CM122" s="96"/>
      <c r="CN122" s="96"/>
      <c r="CO122" s="96"/>
      <c r="CP122" s="96"/>
      <c r="CQ122" s="96"/>
      <c r="CR122" s="96"/>
      <c r="CS122" s="96"/>
      <c r="CT122" s="96"/>
      <c r="CU122" s="96"/>
      <c r="CV122" s="96"/>
      <c r="CW122" s="96"/>
      <c r="CX122" s="96"/>
      <c r="CY122" s="96"/>
      <c r="CZ122" s="96"/>
      <c r="DA122" s="96"/>
      <c r="DB122" s="96"/>
      <c r="DC122" s="96"/>
      <c r="DD122" s="96"/>
      <c r="DE122" s="96"/>
      <c r="DF122" s="96"/>
      <c r="DG122" s="96"/>
      <c r="DH122" s="96"/>
      <c r="DI122" s="96"/>
      <c r="DJ122" s="96"/>
      <c r="DK122" s="96"/>
      <c r="DL122" s="96"/>
      <c r="DM122" s="96"/>
      <c r="DN122" s="96"/>
      <c r="DO122" s="96"/>
      <c r="DP122" s="96"/>
      <c r="DQ122" s="96"/>
      <c r="DR122" s="96"/>
      <c r="DS122" s="96"/>
      <c r="DT122" s="96"/>
      <c r="DU122" s="96"/>
      <c r="DV122" s="96"/>
      <c r="DW122" s="96"/>
      <c r="DX122" s="96"/>
      <c r="DY122" s="96"/>
      <c r="DZ122" s="96"/>
      <c r="EA122" s="96"/>
      <c r="EB122" s="96"/>
      <c r="EC122" s="96"/>
      <c r="ED122" s="96"/>
      <c r="EE122" s="96"/>
      <c r="EF122" s="96"/>
      <c r="EG122" s="96"/>
      <c r="EH122" s="96"/>
      <c r="EI122" s="96"/>
      <c r="EJ122" s="96"/>
      <c r="EK122" s="96"/>
      <c r="EL122" s="96"/>
      <c r="EM122" s="96"/>
      <c r="EN122" s="96"/>
      <c r="EO122" s="96"/>
      <c r="EP122" s="96"/>
      <c r="EQ122" s="96"/>
      <c r="ER122" s="96"/>
      <c r="ES122" s="96"/>
      <c r="ET122" s="96"/>
      <c r="EU122" s="96"/>
      <c r="EV122" s="96"/>
      <c r="EW122" s="96"/>
      <c r="EX122" s="96"/>
      <c r="EY122" s="96"/>
      <c r="EZ122" s="96"/>
      <c r="FA122" s="96"/>
      <c r="FB122" s="96"/>
      <c r="FC122" s="96"/>
      <c r="FD122" s="96"/>
      <c r="FE122" s="96"/>
      <c r="FF122" s="96"/>
      <c r="FG122" s="96"/>
      <c r="FH122" s="96"/>
      <c r="FI122" s="96"/>
      <c r="FJ122" s="96"/>
      <c r="FK122" s="96"/>
      <c r="FL122" s="96"/>
      <c r="FM122" s="96"/>
      <c r="FN122" s="96"/>
      <c r="FO122" s="96"/>
      <c r="FP122" s="96"/>
      <c r="FQ122" s="96"/>
      <c r="FR122" s="96"/>
      <c r="FS122" s="96"/>
      <c r="FT122" s="96"/>
      <c r="FU122" s="96"/>
      <c r="FV122" s="96"/>
      <c r="FW122" s="96"/>
      <c r="FX122" s="96"/>
      <c r="FY122" s="96"/>
      <c r="FZ122" s="96"/>
      <c r="GA122" s="96"/>
      <c r="GB122" s="96"/>
      <c r="GC122" s="96"/>
      <c r="GD122" s="96"/>
      <c r="GE122" s="96"/>
      <c r="GF122" s="96"/>
      <c r="GG122" s="96"/>
      <c r="GH122" s="96"/>
      <c r="GI122" s="96"/>
      <c r="GJ122" s="96"/>
      <c r="GK122" s="96"/>
      <c r="GL122" s="96"/>
      <c r="GM122" s="96"/>
      <c r="GN122" s="96"/>
      <c r="GO122" s="96"/>
      <c r="GP122" s="96"/>
      <c r="GQ122" s="96"/>
      <c r="GR122" s="96"/>
      <c r="GS122" s="96"/>
      <c r="GT122" s="96"/>
      <c r="GU122" s="96"/>
      <c r="GV122" s="96"/>
      <c r="GW122" s="96"/>
      <c r="GX122" s="96"/>
      <c r="GY122" s="96"/>
      <c r="GZ122" s="96"/>
      <c r="HA122" s="96"/>
      <c r="HB122" s="96"/>
      <c r="HC122" s="96"/>
      <c r="HD122" s="96"/>
      <c r="HE122" s="96"/>
      <c r="HF122" s="96"/>
      <c r="HG122" s="96"/>
      <c r="HH122" s="96"/>
      <c r="HI122" s="96"/>
      <c r="HJ122" s="96"/>
      <c r="HK122" s="96"/>
      <c r="HL122" s="96"/>
      <c r="HM122" s="96"/>
      <c r="HN122" s="96"/>
      <c r="HO122" s="96"/>
      <c r="HP122" s="96"/>
      <c r="HQ122" s="96"/>
      <c r="HR122" s="96"/>
      <c r="HS122" s="96"/>
      <c r="HT122" s="96"/>
      <c r="HU122" s="96"/>
      <c r="HV122" s="96"/>
      <c r="HW122" s="96"/>
      <c r="HX122" s="96"/>
      <c r="HY122" s="96"/>
      <c r="HZ122" s="96"/>
      <c r="IA122" s="96"/>
      <c r="IB122" s="96"/>
      <c r="IC122" s="96"/>
      <c r="ID122" s="96"/>
      <c r="IE122" s="96"/>
      <c r="IF122" s="96"/>
    </row>
    <row r="123" spans="1:240" ht="18" customHeight="1">
      <c r="A123" s="167"/>
      <c r="B123" s="173" t="s">
        <v>295</v>
      </c>
      <c r="C123" s="174"/>
      <c r="D123" s="174"/>
      <c r="E123" s="122"/>
      <c r="F123" s="122">
        <f aca="true" t="shared" si="19" ref="F123:L123">+F122+F115+F104+F94+F90+F81+F65+F55+F43+F35+F30+F20+F16</f>
        <v>5120</v>
      </c>
      <c r="G123" s="122">
        <f t="shared" si="19"/>
        <v>5120</v>
      </c>
      <c r="H123" s="122">
        <f t="shared" si="19"/>
        <v>5120</v>
      </c>
      <c r="I123" s="122">
        <f t="shared" si="19"/>
        <v>4990</v>
      </c>
      <c r="J123" s="175">
        <f t="shared" si="19"/>
        <v>792</v>
      </c>
      <c r="K123" s="175">
        <f t="shared" si="19"/>
        <v>501</v>
      </c>
      <c r="L123" s="175">
        <f t="shared" si="19"/>
        <v>471</v>
      </c>
      <c r="M123" s="175">
        <v>110</v>
      </c>
      <c r="N123" s="175">
        <f>+N122+N115+N104+N94+N90+N81+N65+N55+N43+N35+N30+N20+N16</f>
        <v>110</v>
      </c>
      <c r="O123" s="175">
        <f>+O122+O115+O104+O94+O90+O81+O65+O55+O43+O35+O30+O20+O16</f>
        <v>110</v>
      </c>
      <c r="P123" s="175">
        <f>+P122+P115+P104+P94+P90+P81+P65+P55+P43+P35+P30+P20+P16</f>
        <v>207</v>
      </c>
      <c r="Q123" s="175">
        <f>+Q122+Q115+Q104+Q94+Q90+Q81+Q65+Q55+Q43+Q35+Q30+Q20+Q16</f>
        <v>207</v>
      </c>
      <c r="R123" s="175">
        <f>+R122+R115+R104+R94+R90+R81+R65+R55+R43+R35+R30+R20+R16</f>
        <v>207</v>
      </c>
      <c r="S123" s="96">
        <f t="shared" si="8"/>
        <v>130</v>
      </c>
      <c r="T123" s="96" t="str">
        <f t="shared" si="1"/>
        <v>ok</v>
      </c>
      <c r="U123" s="112">
        <f t="shared" si="2"/>
        <v>0</v>
      </c>
      <c r="V123" s="175">
        <f>+V122+V115+V104+V94+V90+V81+V65+V55+V43+V35+V30+V20+V16</f>
        <v>4361</v>
      </c>
      <c r="W123" s="96">
        <f t="shared" si="3"/>
        <v>759</v>
      </c>
      <c r="X123" s="96">
        <f>+I123-'[1]12mini'!K123</f>
        <v>2</v>
      </c>
      <c r="Y123" s="113"/>
      <c r="Z123" s="114">
        <f t="shared" si="4"/>
        <v>5701</v>
      </c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96"/>
      <c r="BD123" s="96"/>
      <c r="BE123" s="96"/>
      <c r="BF123" s="96"/>
      <c r="BG123" s="96"/>
      <c r="BH123" s="96"/>
      <c r="BI123" s="96"/>
      <c r="BJ123" s="96"/>
      <c r="BK123" s="96"/>
      <c r="BL123" s="96"/>
      <c r="BM123" s="96"/>
      <c r="BN123" s="96"/>
      <c r="BO123" s="96"/>
      <c r="BP123" s="96"/>
      <c r="BQ123" s="96"/>
      <c r="BR123" s="96"/>
      <c r="BS123" s="96"/>
      <c r="BT123" s="96"/>
      <c r="BU123" s="96"/>
      <c r="BV123" s="96"/>
      <c r="BW123" s="96"/>
      <c r="BX123" s="96"/>
      <c r="BY123" s="96"/>
      <c r="BZ123" s="96"/>
      <c r="CA123" s="96"/>
      <c r="CB123" s="96"/>
      <c r="CC123" s="96"/>
      <c r="CD123" s="96"/>
      <c r="CE123" s="96"/>
      <c r="CF123" s="96"/>
      <c r="CG123" s="96"/>
      <c r="CH123" s="96"/>
      <c r="CI123" s="96"/>
      <c r="CJ123" s="96"/>
      <c r="CK123" s="96"/>
      <c r="CL123" s="96"/>
      <c r="CM123" s="96"/>
      <c r="CN123" s="96"/>
      <c r="CO123" s="96"/>
      <c r="CP123" s="96"/>
      <c r="CQ123" s="96"/>
      <c r="CR123" s="96"/>
      <c r="CS123" s="96"/>
      <c r="CT123" s="96"/>
      <c r="CU123" s="96"/>
      <c r="CV123" s="96"/>
      <c r="CW123" s="96"/>
      <c r="CX123" s="96"/>
      <c r="CY123" s="96"/>
      <c r="CZ123" s="96"/>
      <c r="DA123" s="96"/>
      <c r="DB123" s="96"/>
      <c r="DC123" s="96"/>
      <c r="DD123" s="96"/>
      <c r="DE123" s="96"/>
      <c r="DF123" s="96"/>
      <c r="DG123" s="96"/>
      <c r="DH123" s="96"/>
      <c r="DI123" s="96"/>
      <c r="DJ123" s="96"/>
      <c r="DK123" s="96"/>
      <c r="DL123" s="96"/>
      <c r="DM123" s="96"/>
      <c r="DN123" s="96"/>
      <c r="DO123" s="96"/>
      <c r="DP123" s="96"/>
      <c r="DQ123" s="96"/>
      <c r="DR123" s="96"/>
      <c r="DS123" s="96"/>
      <c r="DT123" s="96"/>
      <c r="DU123" s="96"/>
      <c r="DV123" s="96"/>
      <c r="DW123" s="96"/>
      <c r="DX123" s="96"/>
      <c r="DY123" s="96"/>
      <c r="DZ123" s="96"/>
      <c r="EA123" s="96"/>
      <c r="EB123" s="96"/>
      <c r="EC123" s="96"/>
      <c r="ED123" s="96"/>
      <c r="EE123" s="96"/>
      <c r="EF123" s="96"/>
      <c r="EG123" s="96"/>
      <c r="EH123" s="96"/>
      <c r="EI123" s="96"/>
      <c r="EJ123" s="96"/>
      <c r="EK123" s="96"/>
      <c r="EL123" s="96"/>
      <c r="EM123" s="96"/>
      <c r="EN123" s="96"/>
      <c r="EO123" s="96"/>
      <c r="EP123" s="96"/>
      <c r="EQ123" s="96"/>
      <c r="ER123" s="96"/>
      <c r="ES123" s="96"/>
      <c r="ET123" s="96"/>
      <c r="EU123" s="96"/>
      <c r="EV123" s="96"/>
      <c r="EW123" s="96"/>
      <c r="EX123" s="96"/>
      <c r="EY123" s="96"/>
      <c r="EZ123" s="96"/>
      <c r="FA123" s="96"/>
      <c r="FB123" s="96"/>
      <c r="FC123" s="96"/>
      <c r="FD123" s="96"/>
      <c r="FE123" s="96"/>
      <c r="FF123" s="96"/>
      <c r="FG123" s="96"/>
      <c r="FH123" s="96"/>
      <c r="FI123" s="96"/>
      <c r="FJ123" s="96"/>
      <c r="FK123" s="96"/>
      <c r="FL123" s="96"/>
      <c r="FM123" s="96"/>
      <c r="FN123" s="96"/>
      <c r="FO123" s="96"/>
      <c r="FP123" s="96"/>
      <c r="FQ123" s="96"/>
      <c r="FR123" s="96"/>
      <c r="FS123" s="96"/>
      <c r="FT123" s="96"/>
      <c r="FU123" s="96"/>
      <c r="FV123" s="96"/>
      <c r="FW123" s="96"/>
      <c r="FX123" s="96"/>
      <c r="FY123" s="96"/>
      <c r="FZ123" s="96"/>
      <c r="GA123" s="96"/>
      <c r="GB123" s="96"/>
      <c r="GC123" s="96"/>
      <c r="GD123" s="96"/>
      <c r="GE123" s="96"/>
      <c r="GF123" s="96"/>
      <c r="GG123" s="96"/>
      <c r="GH123" s="96"/>
      <c r="GI123" s="96"/>
      <c r="GJ123" s="96"/>
      <c r="GK123" s="96"/>
      <c r="GL123" s="96"/>
      <c r="GM123" s="96"/>
      <c r="GN123" s="96"/>
      <c r="GO123" s="96"/>
      <c r="GP123" s="96"/>
      <c r="GQ123" s="96"/>
      <c r="GR123" s="96"/>
      <c r="GS123" s="96"/>
      <c r="GT123" s="96"/>
      <c r="GU123" s="96"/>
      <c r="GV123" s="96"/>
      <c r="GW123" s="96"/>
      <c r="GX123" s="96"/>
      <c r="GY123" s="96"/>
      <c r="GZ123" s="96"/>
      <c r="HA123" s="96"/>
      <c r="HB123" s="96"/>
      <c r="HC123" s="96"/>
      <c r="HD123" s="96"/>
      <c r="HE123" s="96"/>
      <c r="HF123" s="96"/>
      <c r="HG123" s="96"/>
      <c r="HH123" s="96"/>
      <c r="HI123" s="96"/>
      <c r="HJ123" s="96"/>
      <c r="HK123" s="96"/>
      <c r="HL123" s="96"/>
      <c r="HM123" s="96"/>
      <c r="HN123" s="96"/>
      <c r="HO123" s="96"/>
      <c r="HP123" s="96"/>
      <c r="HQ123" s="96"/>
      <c r="HR123" s="96"/>
      <c r="HS123" s="96"/>
      <c r="HT123" s="96"/>
      <c r="HU123" s="96"/>
      <c r="HV123" s="96"/>
      <c r="HW123" s="96"/>
      <c r="HX123" s="96"/>
      <c r="HY123" s="96"/>
      <c r="HZ123" s="96"/>
      <c r="IA123" s="96"/>
      <c r="IB123" s="96"/>
      <c r="IC123" s="96"/>
      <c r="ID123" s="96"/>
      <c r="IE123" s="96"/>
      <c r="IF123" s="96"/>
    </row>
    <row r="124" spans="1:240" ht="17.25" customHeight="1">
      <c r="A124" s="167"/>
      <c r="B124" s="167"/>
      <c r="C124" s="135"/>
      <c r="D124" s="167"/>
      <c r="E124" s="135"/>
      <c r="F124" s="135"/>
      <c r="G124" s="135"/>
      <c r="H124" s="135"/>
      <c r="I124" s="167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7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  <c r="BH124" s="96"/>
      <c r="BI124" s="96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  <c r="BU124" s="96"/>
      <c r="BV124" s="96"/>
      <c r="BW124" s="96"/>
      <c r="BX124" s="96"/>
      <c r="BY124" s="96"/>
      <c r="BZ124" s="96"/>
      <c r="CA124" s="96"/>
      <c r="CB124" s="96"/>
      <c r="CC124" s="96"/>
      <c r="CD124" s="96"/>
      <c r="CE124" s="96"/>
      <c r="CF124" s="96"/>
      <c r="CG124" s="96"/>
      <c r="CH124" s="96"/>
      <c r="CI124" s="96"/>
      <c r="CJ124" s="96"/>
      <c r="CK124" s="96"/>
      <c r="CL124" s="96"/>
      <c r="CM124" s="96"/>
      <c r="CN124" s="96"/>
      <c r="CO124" s="96"/>
      <c r="CP124" s="96"/>
      <c r="CQ124" s="96"/>
      <c r="CR124" s="96"/>
      <c r="CS124" s="96"/>
      <c r="CT124" s="96"/>
      <c r="CU124" s="96"/>
      <c r="CV124" s="96"/>
      <c r="CW124" s="96"/>
      <c r="CX124" s="96"/>
      <c r="CY124" s="96"/>
      <c r="CZ124" s="96"/>
      <c r="DA124" s="96"/>
      <c r="DB124" s="96"/>
      <c r="DC124" s="96"/>
      <c r="DD124" s="96"/>
      <c r="DE124" s="96"/>
      <c r="DF124" s="96"/>
      <c r="DG124" s="96"/>
      <c r="DH124" s="96"/>
      <c r="DI124" s="96"/>
      <c r="DJ124" s="96"/>
      <c r="DK124" s="96"/>
      <c r="DL124" s="96"/>
      <c r="DM124" s="96"/>
      <c r="DN124" s="96"/>
      <c r="DO124" s="96"/>
      <c r="DP124" s="96"/>
      <c r="DQ124" s="96"/>
      <c r="DR124" s="96"/>
      <c r="DS124" s="96"/>
      <c r="DT124" s="96"/>
      <c r="DU124" s="96"/>
      <c r="DV124" s="96"/>
      <c r="DW124" s="96"/>
      <c r="DX124" s="96"/>
      <c r="DY124" s="96"/>
      <c r="DZ124" s="96"/>
      <c r="EA124" s="96"/>
      <c r="EB124" s="96"/>
      <c r="EC124" s="96"/>
      <c r="ED124" s="96"/>
      <c r="EE124" s="96"/>
      <c r="EF124" s="96"/>
      <c r="EG124" s="96"/>
      <c r="EH124" s="96"/>
      <c r="EI124" s="96"/>
      <c r="EJ124" s="96"/>
      <c r="EK124" s="96"/>
      <c r="EL124" s="96"/>
      <c r="EM124" s="96"/>
      <c r="EN124" s="96"/>
      <c r="EO124" s="96"/>
      <c r="EP124" s="96"/>
      <c r="EQ124" s="96"/>
      <c r="ER124" s="96"/>
      <c r="ES124" s="96"/>
      <c r="ET124" s="96"/>
      <c r="EU124" s="96"/>
      <c r="EV124" s="96"/>
      <c r="EW124" s="96"/>
      <c r="EX124" s="96"/>
      <c r="EY124" s="96"/>
      <c r="EZ124" s="96"/>
      <c r="FA124" s="96"/>
      <c r="FB124" s="96"/>
      <c r="FC124" s="96"/>
      <c r="FD124" s="96"/>
      <c r="FE124" s="96"/>
      <c r="FF124" s="96"/>
      <c r="FG124" s="96"/>
      <c r="FH124" s="96"/>
      <c r="FI124" s="96"/>
      <c r="FJ124" s="96"/>
      <c r="FK124" s="96"/>
      <c r="FL124" s="96"/>
      <c r="FM124" s="96"/>
      <c r="FN124" s="96"/>
      <c r="FO124" s="96"/>
      <c r="FP124" s="96"/>
      <c r="FQ124" s="96"/>
      <c r="FR124" s="96"/>
      <c r="FS124" s="96"/>
      <c r="FT124" s="96"/>
      <c r="FU124" s="96"/>
      <c r="FV124" s="96"/>
      <c r="FW124" s="96"/>
      <c r="FX124" s="96"/>
      <c r="FY124" s="96"/>
      <c r="FZ124" s="96"/>
      <c r="GA124" s="96"/>
      <c r="GB124" s="96"/>
      <c r="GC124" s="96"/>
      <c r="GD124" s="96"/>
      <c r="GE124" s="96"/>
      <c r="GF124" s="96"/>
      <c r="GG124" s="96"/>
      <c r="GH124" s="96"/>
      <c r="GI124" s="96"/>
      <c r="GJ124" s="96"/>
      <c r="GK124" s="96"/>
      <c r="GL124" s="96"/>
      <c r="GM124" s="96"/>
      <c r="GN124" s="96"/>
      <c r="GO124" s="96"/>
      <c r="GP124" s="96"/>
      <c r="GQ124" s="96"/>
      <c r="GR124" s="96"/>
      <c r="GS124" s="96"/>
      <c r="GT124" s="96"/>
      <c r="GU124" s="96"/>
      <c r="GV124" s="96"/>
      <c r="GW124" s="96"/>
      <c r="GX124" s="96"/>
      <c r="GY124" s="96"/>
      <c r="GZ124" s="96"/>
      <c r="HA124" s="96"/>
      <c r="HB124" s="96"/>
      <c r="HC124" s="96"/>
      <c r="HD124" s="96"/>
      <c r="HE124" s="96"/>
      <c r="HF124" s="96"/>
      <c r="HG124" s="96"/>
      <c r="HH124" s="96"/>
      <c r="HI124" s="96"/>
      <c r="HJ124" s="96"/>
      <c r="HK124" s="96"/>
      <c r="HL124" s="96"/>
      <c r="HM124" s="96"/>
      <c r="HN124" s="96"/>
      <c r="HO124" s="96"/>
      <c r="HP124" s="96"/>
      <c r="HQ124" s="96"/>
      <c r="HR124" s="96"/>
      <c r="HS124" s="96"/>
      <c r="HT124" s="96"/>
      <c r="HU124" s="96"/>
      <c r="HV124" s="96"/>
      <c r="HW124" s="96"/>
      <c r="HX124" s="96"/>
      <c r="HY124" s="96"/>
      <c r="HZ124" s="96"/>
      <c r="IA124" s="96"/>
      <c r="IB124" s="96"/>
      <c r="IC124" s="96"/>
      <c r="ID124" s="96"/>
      <c r="IE124" s="96"/>
      <c r="IF124" s="96"/>
    </row>
    <row r="125" spans="1:240" ht="17.25" customHeight="1">
      <c r="A125" s="167"/>
      <c r="B125" s="167"/>
      <c r="C125" s="135"/>
      <c r="D125" s="167"/>
      <c r="E125" s="135"/>
      <c r="F125" s="135">
        <f>+F123-G123</f>
        <v>0</v>
      </c>
      <c r="G125" s="176"/>
      <c r="H125" s="135"/>
      <c r="I125" s="167"/>
      <c r="J125" s="96">
        <f>459+226</f>
        <v>685</v>
      </c>
      <c r="K125" s="96"/>
      <c r="L125" s="96"/>
      <c r="M125" s="96"/>
      <c r="N125" s="96"/>
      <c r="O125" s="96"/>
      <c r="P125" s="96"/>
      <c r="Q125" s="96"/>
      <c r="R125" s="96"/>
      <c r="S125" s="96">
        <f>+G123-I123</f>
        <v>130</v>
      </c>
      <c r="T125" s="96"/>
      <c r="U125" s="97"/>
      <c r="V125" s="96">
        <f>4361-2676</f>
        <v>1685</v>
      </c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  <c r="BG125" s="96"/>
      <c r="BH125" s="96"/>
      <c r="BI125" s="96"/>
      <c r="BJ125" s="96"/>
      <c r="BK125" s="96"/>
      <c r="BL125" s="96"/>
      <c r="BM125" s="96"/>
      <c r="BN125" s="96"/>
      <c r="BO125" s="96"/>
      <c r="BP125" s="96"/>
      <c r="BQ125" s="96"/>
      <c r="BR125" s="96"/>
      <c r="BS125" s="96"/>
      <c r="BT125" s="96"/>
      <c r="BU125" s="96"/>
      <c r="BV125" s="96"/>
      <c r="BW125" s="96"/>
      <c r="BX125" s="96"/>
      <c r="BY125" s="96"/>
      <c r="BZ125" s="96"/>
      <c r="CA125" s="96"/>
      <c r="CB125" s="96"/>
      <c r="CC125" s="96"/>
      <c r="CD125" s="96"/>
      <c r="CE125" s="96"/>
      <c r="CF125" s="96"/>
      <c r="CG125" s="96"/>
      <c r="CH125" s="96"/>
      <c r="CI125" s="96"/>
      <c r="CJ125" s="96"/>
      <c r="CK125" s="96"/>
      <c r="CL125" s="96"/>
      <c r="CM125" s="96"/>
      <c r="CN125" s="96"/>
      <c r="CO125" s="96"/>
      <c r="CP125" s="96"/>
      <c r="CQ125" s="96"/>
      <c r="CR125" s="96"/>
      <c r="CS125" s="96"/>
      <c r="CT125" s="96"/>
      <c r="CU125" s="96"/>
      <c r="CV125" s="96"/>
      <c r="CW125" s="96"/>
      <c r="CX125" s="96"/>
      <c r="CY125" s="96"/>
      <c r="CZ125" s="96"/>
      <c r="DA125" s="96"/>
      <c r="DB125" s="96"/>
      <c r="DC125" s="96"/>
      <c r="DD125" s="96"/>
      <c r="DE125" s="96"/>
      <c r="DF125" s="96"/>
      <c r="DG125" s="96"/>
      <c r="DH125" s="96"/>
      <c r="DI125" s="96"/>
      <c r="DJ125" s="96"/>
      <c r="DK125" s="96"/>
      <c r="DL125" s="96"/>
      <c r="DM125" s="96"/>
      <c r="DN125" s="96"/>
      <c r="DO125" s="96"/>
      <c r="DP125" s="96"/>
      <c r="DQ125" s="96"/>
      <c r="DR125" s="96"/>
      <c r="DS125" s="96"/>
      <c r="DT125" s="96"/>
      <c r="DU125" s="96"/>
      <c r="DV125" s="96"/>
      <c r="DW125" s="96"/>
      <c r="DX125" s="96"/>
      <c r="DY125" s="96"/>
      <c r="DZ125" s="96"/>
      <c r="EA125" s="96"/>
      <c r="EB125" s="96"/>
      <c r="EC125" s="96"/>
      <c r="ED125" s="96"/>
      <c r="EE125" s="96"/>
      <c r="EF125" s="96"/>
      <c r="EG125" s="96"/>
      <c r="EH125" s="96"/>
      <c r="EI125" s="96"/>
      <c r="EJ125" s="96"/>
      <c r="EK125" s="96"/>
      <c r="EL125" s="96"/>
      <c r="EM125" s="96"/>
      <c r="EN125" s="96"/>
      <c r="EO125" s="96"/>
      <c r="EP125" s="96"/>
      <c r="EQ125" s="96"/>
      <c r="ER125" s="96"/>
      <c r="ES125" s="96"/>
      <c r="ET125" s="96"/>
      <c r="EU125" s="96"/>
      <c r="EV125" s="96"/>
      <c r="EW125" s="96"/>
      <c r="EX125" s="96"/>
      <c r="EY125" s="96"/>
      <c r="EZ125" s="96"/>
      <c r="FA125" s="96"/>
      <c r="FB125" s="96"/>
      <c r="FC125" s="96"/>
      <c r="FD125" s="96"/>
      <c r="FE125" s="96"/>
      <c r="FF125" s="96"/>
      <c r="FG125" s="96"/>
      <c r="FH125" s="96"/>
      <c r="FI125" s="96"/>
      <c r="FJ125" s="96"/>
      <c r="FK125" s="96"/>
      <c r="FL125" s="96"/>
      <c r="FM125" s="96"/>
      <c r="FN125" s="96"/>
      <c r="FO125" s="96"/>
      <c r="FP125" s="96"/>
      <c r="FQ125" s="96"/>
      <c r="FR125" s="96"/>
      <c r="FS125" s="96"/>
      <c r="FT125" s="96"/>
      <c r="FU125" s="96"/>
      <c r="FV125" s="96"/>
      <c r="FW125" s="96"/>
      <c r="FX125" s="96"/>
      <c r="FY125" s="96"/>
      <c r="FZ125" s="96"/>
      <c r="GA125" s="96"/>
      <c r="GB125" s="96"/>
      <c r="GC125" s="96"/>
      <c r="GD125" s="96"/>
      <c r="GE125" s="96"/>
      <c r="GF125" s="96"/>
      <c r="GG125" s="96"/>
      <c r="GH125" s="96"/>
      <c r="GI125" s="96"/>
      <c r="GJ125" s="96"/>
      <c r="GK125" s="96"/>
      <c r="GL125" s="96"/>
      <c r="GM125" s="96"/>
      <c r="GN125" s="96"/>
      <c r="GO125" s="96"/>
      <c r="GP125" s="96"/>
      <c r="GQ125" s="96"/>
      <c r="GR125" s="96"/>
      <c r="GS125" s="96"/>
      <c r="GT125" s="96"/>
      <c r="GU125" s="96"/>
      <c r="GV125" s="96"/>
      <c r="GW125" s="96"/>
      <c r="GX125" s="96"/>
      <c r="GY125" s="96"/>
      <c r="GZ125" s="96"/>
      <c r="HA125" s="96"/>
      <c r="HB125" s="96"/>
      <c r="HC125" s="96"/>
      <c r="HD125" s="96"/>
      <c r="HE125" s="96"/>
      <c r="HF125" s="96"/>
      <c r="HG125" s="96"/>
      <c r="HH125" s="96"/>
      <c r="HI125" s="96"/>
      <c r="HJ125" s="96"/>
      <c r="HK125" s="96"/>
      <c r="HL125" s="96"/>
      <c r="HM125" s="96"/>
      <c r="HN125" s="96"/>
      <c r="HO125" s="96"/>
      <c r="HP125" s="96"/>
      <c r="HQ125" s="96"/>
      <c r="HR125" s="96"/>
      <c r="HS125" s="96"/>
      <c r="HT125" s="96"/>
      <c r="HU125" s="96"/>
      <c r="HV125" s="96"/>
      <c r="HW125" s="96"/>
      <c r="HX125" s="96"/>
      <c r="HY125" s="96"/>
      <c r="HZ125" s="96"/>
      <c r="IA125" s="96"/>
      <c r="IB125" s="96"/>
      <c r="IC125" s="96"/>
      <c r="ID125" s="96"/>
      <c r="IE125" s="96"/>
      <c r="IF125" s="96"/>
    </row>
    <row r="126" spans="1:240" ht="17.25" customHeight="1">
      <c r="A126" s="167"/>
      <c r="B126" s="167"/>
      <c r="C126" s="135"/>
      <c r="D126" s="167"/>
      <c r="E126" s="135"/>
      <c r="F126" s="135"/>
      <c r="G126" s="177"/>
      <c r="H126" s="135"/>
      <c r="I126" s="167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7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  <c r="BI126" s="9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  <c r="BU126" s="96"/>
      <c r="BV126" s="96"/>
      <c r="BW126" s="96"/>
      <c r="BX126" s="96"/>
      <c r="BY126" s="96"/>
      <c r="BZ126" s="96"/>
      <c r="CA126" s="96"/>
      <c r="CB126" s="96"/>
      <c r="CC126" s="96"/>
      <c r="CD126" s="96"/>
      <c r="CE126" s="96"/>
      <c r="CF126" s="96"/>
      <c r="CG126" s="96"/>
      <c r="CH126" s="96"/>
      <c r="CI126" s="96"/>
      <c r="CJ126" s="96"/>
      <c r="CK126" s="96"/>
      <c r="CL126" s="96"/>
      <c r="CM126" s="96"/>
      <c r="CN126" s="96"/>
      <c r="CO126" s="96"/>
      <c r="CP126" s="96"/>
      <c r="CQ126" s="96"/>
      <c r="CR126" s="96"/>
      <c r="CS126" s="96"/>
      <c r="CT126" s="96"/>
      <c r="CU126" s="96"/>
      <c r="CV126" s="96"/>
      <c r="CW126" s="96"/>
      <c r="CX126" s="96"/>
      <c r="CY126" s="96"/>
      <c r="CZ126" s="96"/>
      <c r="DA126" s="96"/>
      <c r="DB126" s="96"/>
      <c r="DC126" s="96"/>
      <c r="DD126" s="96"/>
      <c r="DE126" s="96"/>
      <c r="DF126" s="96"/>
      <c r="DG126" s="96"/>
      <c r="DH126" s="96"/>
      <c r="DI126" s="96"/>
      <c r="DJ126" s="96"/>
      <c r="DK126" s="96"/>
      <c r="DL126" s="96"/>
      <c r="DM126" s="96"/>
      <c r="DN126" s="96"/>
      <c r="DO126" s="96"/>
      <c r="DP126" s="96"/>
      <c r="DQ126" s="96"/>
      <c r="DR126" s="96"/>
      <c r="DS126" s="96"/>
      <c r="DT126" s="96"/>
      <c r="DU126" s="96"/>
      <c r="DV126" s="96"/>
      <c r="DW126" s="96"/>
      <c r="DX126" s="96"/>
      <c r="DY126" s="96"/>
      <c r="DZ126" s="96"/>
      <c r="EA126" s="96"/>
      <c r="EB126" s="96"/>
      <c r="EC126" s="96"/>
      <c r="ED126" s="96"/>
      <c r="EE126" s="96"/>
      <c r="EF126" s="96"/>
      <c r="EG126" s="96"/>
      <c r="EH126" s="96"/>
      <c r="EI126" s="96"/>
      <c r="EJ126" s="96"/>
      <c r="EK126" s="96"/>
      <c r="EL126" s="96"/>
      <c r="EM126" s="96"/>
      <c r="EN126" s="96"/>
      <c r="EO126" s="96"/>
      <c r="EP126" s="96"/>
      <c r="EQ126" s="96"/>
      <c r="ER126" s="96"/>
      <c r="ES126" s="96"/>
      <c r="ET126" s="96"/>
      <c r="EU126" s="96"/>
      <c r="EV126" s="96"/>
      <c r="EW126" s="96"/>
      <c r="EX126" s="96"/>
      <c r="EY126" s="96"/>
      <c r="EZ126" s="96"/>
      <c r="FA126" s="96"/>
      <c r="FB126" s="96"/>
      <c r="FC126" s="96"/>
      <c r="FD126" s="96"/>
      <c r="FE126" s="96"/>
      <c r="FF126" s="96"/>
      <c r="FG126" s="96"/>
      <c r="FH126" s="96"/>
      <c r="FI126" s="96"/>
      <c r="FJ126" s="96"/>
      <c r="FK126" s="96"/>
      <c r="FL126" s="96"/>
      <c r="FM126" s="96"/>
      <c r="FN126" s="96"/>
      <c r="FO126" s="96"/>
      <c r="FP126" s="96"/>
      <c r="FQ126" s="96"/>
      <c r="FR126" s="96"/>
      <c r="FS126" s="96"/>
      <c r="FT126" s="96"/>
      <c r="FU126" s="96"/>
      <c r="FV126" s="96"/>
      <c r="FW126" s="96"/>
      <c r="FX126" s="96"/>
      <c r="FY126" s="96"/>
      <c r="FZ126" s="96"/>
      <c r="GA126" s="96"/>
      <c r="GB126" s="96"/>
      <c r="GC126" s="96"/>
      <c r="GD126" s="96"/>
      <c r="GE126" s="96"/>
      <c r="GF126" s="96"/>
      <c r="GG126" s="96"/>
      <c r="GH126" s="96"/>
      <c r="GI126" s="96"/>
      <c r="GJ126" s="96"/>
      <c r="GK126" s="96"/>
      <c r="GL126" s="96"/>
      <c r="GM126" s="96"/>
      <c r="GN126" s="96"/>
      <c r="GO126" s="96"/>
      <c r="GP126" s="96"/>
      <c r="GQ126" s="96"/>
      <c r="GR126" s="96"/>
      <c r="GS126" s="96"/>
      <c r="GT126" s="96"/>
      <c r="GU126" s="96"/>
      <c r="GV126" s="96"/>
      <c r="GW126" s="96"/>
      <c r="GX126" s="96"/>
      <c r="GY126" s="96"/>
      <c r="GZ126" s="96"/>
      <c r="HA126" s="96"/>
      <c r="HB126" s="96"/>
      <c r="HC126" s="96"/>
      <c r="HD126" s="96"/>
      <c r="HE126" s="96"/>
      <c r="HF126" s="96"/>
      <c r="HG126" s="96"/>
      <c r="HH126" s="96"/>
      <c r="HI126" s="96"/>
      <c r="HJ126" s="96"/>
      <c r="HK126" s="96"/>
      <c r="HL126" s="96"/>
      <c r="HM126" s="96"/>
      <c r="HN126" s="96"/>
      <c r="HO126" s="96"/>
      <c r="HP126" s="96"/>
      <c r="HQ126" s="96"/>
      <c r="HR126" s="96"/>
      <c r="HS126" s="96"/>
      <c r="HT126" s="96"/>
      <c r="HU126" s="96"/>
      <c r="HV126" s="96"/>
      <c r="HW126" s="96"/>
      <c r="HX126" s="96"/>
      <c r="HY126" s="96"/>
      <c r="HZ126" s="96"/>
      <c r="IA126" s="96"/>
      <c r="IB126" s="96"/>
      <c r="IC126" s="96"/>
      <c r="ID126" s="96"/>
      <c r="IE126" s="96"/>
      <c r="IF126" s="96"/>
    </row>
    <row r="127" spans="1:240" ht="17.25" customHeight="1">
      <c r="A127" s="167"/>
      <c r="B127" s="167"/>
      <c r="C127" s="135"/>
      <c r="D127" s="167"/>
      <c r="E127" s="135"/>
      <c r="F127" s="135"/>
      <c r="G127" s="177"/>
      <c r="H127" s="135"/>
      <c r="I127" s="167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7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96"/>
      <c r="BZ127" s="96"/>
      <c r="CA127" s="96"/>
      <c r="CB127" s="96"/>
      <c r="CC127" s="96"/>
      <c r="CD127" s="96"/>
      <c r="CE127" s="96"/>
      <c r="CF127" s="96"/>
      <c r="CG127" s="96"/>
      <c r="CH127" s="96"/>
      <c r="CI127" s="96"/>
      <c r="CJ127" s="96"/>
      <c r="CK127" s="96"/>
      <c r="CL127" s="96"/>
      <c r="CM127" s="96"/>
      <c r="CN127" s="96"/>
      <c r="CO127" s="96"/>
      <c r="CP127" s="96"/>
      <c r="CQ127" s="96"/>
      <c r="CR127" s="96"/>
      <c r="CS127" s="96"/>
      <c r="CT127" s="96"/>
      <c r="CU127" s="96"/>
      <c r="CV127" s="96"/>
      <c r="CW127" s="96"/>
      <c r="CX127" s="96"/>
      <c r="CY127" s="96"/>
      <c r="CZ127" s="96"/>
      <c r="DA127" s="96"/>
      <c r="DB127" s="96"/>
      <c r="DC127" s="96"/>
      <c r="DD127" s="96"/>
      <c r="DE127" s="96"/>
      <c r="DF127" s="96"/>
      <c r="DG127" s="96"/>
      <c r="DH127" s="96"/>
      <c r="DI127" s="96"/>
      <c r="DJ127" s="96"/>
      <c r="DK127" s="96"/>
      <c r="DL127" s="96"/>
      <c r="DM127" s="96"/>
      <c r="DN127" s="96"/>
      <c r="DO127" s="96"/>
      <c r="DP127" s="96"/>
      <c r="DQ127" s="96"/>
      <c r="DR127" s="96"/>
      <c r="DS127" s="96"/>
      <c r="DT127" s="96"/>
      <c r="DU127" s="96"/>
      <c r="DV127" s="96"/>
      <c r="DW127" s="96"/>
      <c r="DX127" s="96"/>
      <c r="DY127" s="96"/>
      <c r="DZ127" s="96"/>
      <c r="EA127" s="96"/>
      <c r="EB127" s="96"/>
      <c r="EC127" s="96"/>
      <c r="ED127" s="96"/>
      <c r="EE127" s="96"/>
      <c r="EF127" s="96"/>
      <c r="EG127" s="96"/>
      <c r="EH127" s="96"/>
      <c r="EI127" s="96"/>
      <c r="EJ127" s="96"/>
      <c r="EK127" s="96"/>
      <c r="EL127" s="96"/>
      <c r="EM127" s="96"/>
      <c r="EN127" s="96"/>
      <c r="EO127" s="96"/>
      <c r="EP127" s="96"/>
      <c r="EQ127" s="96"/>
      <c r="ER127" s="96"/>
      <c r="ES127" s="96"/>
      <c r="ET127" s="96"/>
      <c r="EU127" s="96"/>
      <c r="EV127" s="96"/>
      <c r="EW127" s="96"/>
      <c r="EX127" s="96"/>
      <c r="EY127" s="96"/>
      <c r="EZ127" s="96"/>
      <c r="FA127" s="96"/>
      <c r="FB127" s="96"/>
      <c r="FC127" s="96"/>
      <c r="FD127" s="96"/>
      <c r="FE127" s="96"/>
      <c r="FF127" s="96"/>
      <c r="FG127" s="96"/>
      <c r="FH127" s="96"/>
      <c r="FI127" s="96"/>
      <c r="FJ127" s="96"/>
      <c r="FK127" s="96"/>
      <c r="FL127" s="96"/>
      <c r="FM127" s="96"/>
      <c r="FN127" s="96"/>
      <c r="FO127" s="96"/>
      <c r="FP127" s="96"/>
      <c r="FQ127" s="96"/>
      <c r="FR127" s="96"/>
      <c r="FS127" s="96"/>
      <c r="FT127" s="96"/>
      <c r="FU127" s="96"/>
      <c r="FV127" s="96"/>
      <c r="FW127" s="96"/>
      <c r="FX127" s="96"/>
      <c r="FY127" s="96"/>
      <c r="FZ127" s="96"/>
      <c r="GA127" s="96"/>
      <c r="GB127" s="96"/>
      <c r="GC127" s="96"/>
      <c r="GD127" s="96"/>
      <c r="GE127" s="96"/>
      <c r="GF127" s="96"/>
      <c r="GG127" s="96"/>
      <c r="GH127" s="96"/>
      <c r="GI127" s="96"/>
      <c r="GJ127" s="96"/>
      <c r="GK127" s="96"/>
      <c r="GL127" s="96"/>
      <c r="GM127" s="96"/>
      <c r="GN127" s="96"/>
      <c r="GO127" s="96"/>
      <c r="GP127" s="96"/>
      <c r="GQ127" s="96"/>
      <c r="GR127" s="96"/>
      <c r="GS127" s="96"/>
      <c r="GT127" s="96"/>
      <c r="GU127" s="96"/>
      <c r="GV127" s="96"/>
      <c r="GW127" s="96"/>
      <c r="GX127" s="96"/>
      <c r="GY127" s="96"/>
      <c r="GZ127" s="96"/>
      <c r="HA127" s="96"/>
      <c r="HB127" s="96"/>
      <c r="HC127" s="96"/>
      <c r="HD127" s="96"/>
      <c r="HE127" s="96"/>
      <c r="HF127" s="96"/>
      <c r="HG127" s="96"/>
      <c r="HH127" s="96"/>
      <c r="HI127" s="96"/>
      <c r="HJ127" s="96"/>
      <c r="HK127" s="96"/>
      <c r="HL127" s="96"/>
      <c r="HM127" s="96"/>
      <c r="HN127" s="96"/>
      <c r="HO127" s="96"/>
      <c r="HP127" s="96"/>
      <c r="HQ127" s="96"/>
      <c r="HR127" s="96"/>
      <c r="HS127" s="96"/>
      <c r="HT127" s="96"/>
      <c r="HU127" s="96"/>
      <c r="HV127" s="96"/>
      <c r="HW127" s="96"/>
      <c r="HX127" s="96"/>
      <c r="HY127" s="96"/>
      <c r="HZ127" s="96"/>
      <c r="IA127" s="96"/>
      <c r="IB127" s="96"/>
      <c r="IC127" s="96"/>
      <c r="ID127" s="96"/>
      <c r="IE127" s="96"/>
      <c r="IF127" s="96"/>
    </row>
    <row r="128" spans="1:240" ht="17.25" customHeight="1">
      <c r="A128" s="167"/>
      <c r="B128" s="167"/>
      <c r="C128" s="135"/>
      <c r="D128" s="167"/>
      <c r="E128" s="135"/>
      <c r="F128" s="135"/>
      <c r="G128" s="177"/>
      <c r="H128" s="135"/>
      <c r="I128" s="167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7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  <c r="BH128" s="96"/>
      <c r="BI128" s="9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  <c r="BU128" s="96"/>
      <c r="BV128" s="96"/>
      <c r="BW128" s="96"/>
      <c r="BX128" s="96"/>
      <c r="BY128" s="96"/>
      <c r="BZ128" s="96"/>
      <c r="CA128" s="96"/>
      <c r="CB128" s="96"/>
      <c r="CC128" s="96"/>
      <c r="CD128" s="96"/>
      <c r="CE128" s="96"/>
      <c r="CF128" s="96"/>
      <c r="CG128" s="96"/>
      <c r="CH128" s="96"/>
      <c r="CI128" s="96"/>
      <c r="CJ128" s="96"/>
      <c r="CK128" s="96"/>
      <c r="CL128" s="96"/>
      <c r="CM128" s="96"/>
      <c r="CN128" s="96"/>
      <c r="CO128" s="96"/>
      <c r="CP128" s="96"/>
      <c r="CQ128" s="96"/>
      <c r="CR128" s="96"/>
      <c r="CS128" s="96"/>
      <c r="CT128" s="96"/>
      <c r="CU128" s="96"/>
      <c r="CV128" s="96"/>
      <c r="CW128" s="96"/>
      <c r="CX128" s="96"/>
      <c r="CY128" s="96"/>
      <c r="CZ128" s="96"/>
      <c r="DA128" s="96"/>
      <c r="DB128" s="96"/>
      <c r="DC128" s="96"/>
      <c r="DD128" s="96"/>
      <c r="DE128" s="96"/>
      <c r="DF128" s="96"/>
      <c r="DG128" s="96"/>
      <c r="DH128" s="96"/>
      <c r="DI128" s="96"/>
      <c r="DJ128" s="96"/>
      <c r="DK128" s="96"/>
      <c r="DL128" s="96"/>
      <c r="DM128" s="96"/>
      <c r="DN128" s="96"/>
      <c r="DO128" s="96"/>
      <c r="DP128" s="96"/>
      <c r="DQ128" s="96"/>
      <c r="DR128" s="96"/>
      <c r="DS128" s="96"/>
      <c r="DT128" s="96"/>
      <c r="DU128" s="96"/>
      <c r="DV128" s="96"/>
      <c r="DW128" s="96"/>
      <c r="DX128" s="96"/>
      <c r="DY128" s="96"/>
      <c r="DZ128" s="96"/>
      <c r="EA128" s="96"/>
      <c r="EB128" s="96"/>
      <c r="EC128" s="96"/>
      <c r="ED128" s="96"/>
      <c r="EE128" s="96"/>
      <c r="EF128" s="96"/>
      <c r="EG128" s="96"/>
      <c r="EH128" s="96"/>
      <c r="EI128" s="96"/>
      <c r="EJ128" s="96"/>
      <c r="EK128" s="96"/>
      <c r="EL128" s="96"/>
      <c r="EM128" s="96"/>
      <c r="EN128" s="96"/>
      <c r="EO128" s="96"/>
      <c r="EP128" s="96"/>
      <c r="EQ128" s="96"/>
      <c r="ER128" s="96"/>
      <c r="ES128" s="96"/>
      <c r="ET128" s="96"/>
      <c r="EU128" s="96"/>
      <c r="EV128" s="96"/>
      <c r="EW128" s="96"/>
      <c r="EX128" s="96"/>
      <c r="EY128" s="96"/>
      <c r="EZ128" s="96"/>
      <c r="FA128" s="96"/>
      <c r="FB128" s="96"/>
      <c r="FC128" s="96"/>
      <c r="FD128" s="96"/>
      <c r="FE128" s="96"/>
      <c r="FF128" s="96"/>
      <c r="FG128" s="96"/>
      <c r="FH128" s="96"/>
      <c r="FI128" s="96"/>
      <c r="FJ128" s="96"/>
      <c r="FK128" s="96"/>
      <c r="FL128" s="96"/>
      <c r="FM128" s="96"/>
      <c r="FN128" s="96"/>
      <c r="FO128" s="96"/>
      <c r="FP128" s="96"/>
      <c r="FQ128" s="96"/>
      <c r="FR128" s="96"/>
      <c r="FS128" s="96"/>
      <c r="FT128" s="96"/>
      <c r="FU128" s="96"/>
      <c r="FV128" s="96"/>
      <c r="FW128" s="96"/>
      <c r="FX128" s="96"/>
      <c r="FY128" s="96"/>
      <c r="FZ128" s="96"/>
      <c r="GA128" s="96"/>
      <c r="GB128" s="96"/>
      <c r="GC128" s="96"/>
      <c r="GD128" s="96"/>
      <c r="GE128" s="96"/>
      <c r="GF128" s="96"/>
      <c r="GG128" s="96"/>
      <c r="GH128" s="96"/>
      <c r="GI128" s="96"/>
      <c r="GJ128" s="96"/>
      <c r="GK128" s="96"/>
      <c r="GL128" s="96"/>
      <c r="GM128" s="96"/>
      <c r="GN128" s="96"/>
      <c r="GO128" s="96"/>
      <c r="GP128" s="96"/>
      <c r="GQ128" s="96"/>
      <c r="GR128" s="96"/>
      <c r="GS128" s="96"/>
      <c r="GT128" s="96"/>
      <c r="GU128" s="96"/>
      <c r="GV128" s="96"/>
      <c r="GW128" s="96"/>
      <c r="GX128" s="96"/>
      <c r="GY128" s="96"/>
      <c r="GZ128" s="96"/>
      <c r="HA128" s="96"/>
      <c r="HB128" s="96"/>
      <c r="HC128" s="96"/>
      <c r="HD128" s="96"/>
      <c r="HE128" s="96"/>
      <c r="HF128" s="96"/>
      <c r="HG128" s="96"/>
      <c r="HH128" s="96"/>
      <c r="HI128" s="96"/>
      <c r="HJ128" s="96"/>
      <c r="HK128" s="96"/>
      <c r="HL128" s="96"/>
      <c r="HM128" s="96"/>
      <c r="HN128" s="96"/>
      <c r="HO128" s="96"/>
      <c r="HP128" s="96"/>
      <c r="HQ128" s="96"/>
      <c r="HR128" s="96"/>
      <c r="HS128" s="96"/>
      <c r="HT128" s="96"/>
      <c r="HU128" s="96"/>
      <c r="HV128" s="96"/>
      <c r="HW128" s="96"/>
      <c r="HX128" s="96"/>
      <c r="HY128" s="96"/>
      <c r="HZ128" s="96"/>
      <c r="IA128" s="96"/>
      <c r="IB128" s="96"/>
      <c r="IC128" s="96"/>
      <c r="ID128" s="96"/>
      <c r="IE128" s="96"/>
      <c r="IF128" s="96"/>
    </row>
    <row r="129" spans="1:240" ht="17.25" customHeight="1">
      <c r="A129" s="167"/>
      <c r="B129" s="167"/>
      <c r="C129" s="135"/>
      <c r="D129" s="167"/>
      <c r="E129" s="135"/>
      <c r="F129" s="135"/>
      <c r="G129" s="177"/>
      <c r="H129" s="135"/>
      <c r="I129" s="167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7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96"/>
      <c r="BH129" s="96"/>
      <c r="BI129" s="96"/>
      <c r="BJ129" s="96"/>
      <c r="BK129" s="96"/>
      <c r="BL129" s="96"/>
      <c r="BM129" s="96"/>
      <c r="BN129" s="96"/>
      <c r="BO129" s="96"/>
      <c r="BP129" s="96"/>
      <c r="BQ129" s="96"/>
      <c r="BR129" s="96"/>
      <c r="BS129" s="96"/>
      <c r="BT129" s="96"/>
      <c r="BU129" s="96"/>
      <c r="BV129" s="96"/>
      <c r="BW129" s="96"/>
      <c r="BX129" s="96"/>
      <c r="BY129" s="96"/>
      <c r="BZ129" s="96"/>
      <c r="CA129" s="96"/>
      <c r="CB129" s="96"/>
      <c r="CC129" s="96"/>
      <c r="CD129" s="96"/>
      <c r="CE129" s="96"/>
      <c r="CF129" s="96"/>
      <c r="CG129" s="96"/>
      <c r="CH129" s="96"/>
      <c r="CI129" s="96"/>
      <c r="CJ129" s="96"/>
      <c r="CK129" s="96"/>
      <c r="CL129" s="96"/>
      <c r="CM129" s="96"/>
      <c r="CN129" s="96"/>
      <c r="CO129" s="96"/>
      <c r="CP129" s="96"/>
      <c r="CQ129" s="96"/>
      <c r="CR129" s="96"/>
      <c r="CS129" s="96"/>
      <c r="CT129" s="96"/>
      <c r="CU129" s="96"/>
      <c r="CV129" s="96"/>
      <c r="CW129" s="96"/>
      <c r="CX129" s="96"/>
      <c r="CY129" s="96"/>
      <c r="CZ129" s="96"/>
      <c r="DA129" s="96"/>
      <c r="DB129" s="96"/>
      <c r="DC129" s="96"/>
      <c r="DD129" s="96"/>
      <c r="DE129" s="96"/>
      <c r="DF129" s="96"/>
      <c r="DG129" s="96"/>
      <c r="DH129" s="96"/>
      <c r="DI129" s="96"/>
      <c r="DJ129" s="96"/>
      <c r="DK129" s="96"/>
      <c r="DL129" s="96"/>
      <c r="DM129" s="96"/>
      <c r="DN129" s="96"/>
      <c r="DO129" s="96"/>
      <c r="DP129" s="96"/>
      <c r="DQ129" s="96"/>
      <c r="DR129" s="96"/>
      <c r="DS129" s="96"/>
      <c r="DT129" s="96"/>
      <c r="DU129" s="96"/>
      <c r="DV129" s="96"/>
      <c r="DW129" s="96"/>
      <c r="DX129" s="96"/>
      <c r="DY129" s="96"/>
      <c r="DZ129" s="96"/>
      <c r="EA129" s="96"/>
      <c r="EB129" s="96"/>
      <c r="EC129" s="96"/>
      <c r="ED129" s="96"/>
      <c r="EE129" s="96"/>
      <c r="EF129" s="96"/>
      <c r="EG129" s="96"/>
      <c r="EH129" s="96"/>
      <c r="EI129" s="96"/>
      <c r="EJ129" s="96"/>
      <c r="EK129" s="96"/>
      <c r="EL129" s="96"/>
      <c r="EM129" s="96"/>
      <c r="EN129" s="96"/>
      <c r="EO129" s="96"/>
      <c r="EP129" s="96"/>
      <c r="EQ129" s="96"/>
      <c r="ER129" s="96"/>
      <c r="ES129" s="96"/>
      <c r="ET129" s="96"/>
      <c r="EU129" s="96"/>
      <c r="EV129" s="96"/>
      <c r="EW129" s="96"/>
      <c r="EX129" s="96"/>
      <c r="EY129" s="96"/>
      <c r="EZ129" s="96"/>
      <c r="FA129" s="96"/>
      <c r="FB129" s="96"/>
      <c r="FC129" s="96"/>
      <c r="FD129" s="96"/>
      <c r="FE129" s="96"/>
      <c r="FF129" s="96"/>
      <c r="FG129" s="96"/>
      <c r="FH129" s="96"/>
      <c r="FI129" s="96"/>
      <c r="FJ129" s="96"/>
      <c r="FK129" s="96"/>
      <c r="FL129" s="96"/>
      <c r="FM129" s="96"/>
      <c r="FN129" s="96"/>
      <c r="FO129" s="96"/>
      <c r="FP129" s="96"/>
      <c r="FQ129" s="96"/>
      <c r="FR129" s="96"/>
      <c r="FS129" s="96"/>
      <c r="FT129" s="96"/>
      <c r="FU129" s="96"/>
      <c r="FV129" s="96"/>
      <c r="FW129" s="96"/>
      <c r="FX129" s="96"/>
      <c r="FY129" s="96"/>
      <c r="FZ129" s="96"/>
      <c r="GA129" s="96"/>
      <c r="GB129" s="96"/>
      <c r="GC129" s="96"/>
      <c r="GD129" s="96"/>
      <c r="GE129" s="96"/>
      <c r="GF129" s="96"/>
      <c r="GG129" s="96"/>
      <c r="GH129" s="96"/>
      <c r="GI129" s="96"/>
      <c r="GJ129" s="96"/>
      <c r="GK129" s="96"/>
      <c r="GL129" s="96"/>
      <c r="GM129" s="96"/>
      <c r="GN129" s="96"/>
      <c r="GO129" s="96"/>
      <c r="GP129" s="96"/>
      <c r="GQ129" s="96"/>
      <c r="GR129" s="96"/>
      <c r="GS129" s="96"/>
      <c r="GT129" s="96"/>
      <c r="GU129" s="96"/>
      <c r="GV129" s="96"/>
      <c r="GW129" s="96"/>
      <c r="GX129" s="96"/>
      <c r="GY129" s="96"/>
      <c r="GZ129" s="96"/>
      <c r="HA129" s="96"/>
      <c r="HB129" s="96"/>
      <c r="HC129" s="96"/>
      <c r="HD129" s="96"/>
      <c r="HE129" s="96"/>
      <c r="HF129" s="96"/>
      <c r="HG129" s="96"/>
      <c r="HH129" s="96"/>
      <c r="HI129" s="96"/>
      <c r="HJ129" s="96"/>
      <c r="HK129" s="96"/>
      <c r="HL129" s="96"/>
      <c r="HM129" s="96"/>
      <c r="HN129" s="96"/>
      <c r="HO129" s="96"/>
      <c r="HP129" s="96"/>
      <c r="HQ129" s="96"/>
      <c r="HR129" s="96"/>
      <c r="HS129" s="96"/>
      <c r="HT129" s="96"/>
      <c r="HU129" s="96"/>
      <c r="HV129" s="96"/>
      <c r="HW129" s="96"/>
      <c r="HX129" s="96"/>
      <c r="HY129" s="96"/>
      <c r="HZ129" s="96"/>
      <c r="IA129" s="96"/>
      <c r="IB129" s="96"/>
      <c r="IC129" s="96"/>
      <c r="ID129" s="96"/>
      <c r="IE129" s="96"/>
      <c r="IF129" s="96"/>
    </row>
    <row r="130" spans="1:240" ht="17.25" customHeight="1">
      <c r="A130" s="167"/>
      <c r="B130" s="167"/>
      <c r="C130" s="135"/>
      <c r="D130" s="167"/>
      <c r="E130" s="135">
        <v>10.983</v>
      </c>
      <c r="F130" s="135"/>
      <c r="G130" s="177"/>
      <c r="H130" s="135"/>
      <c r="I130" s="167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7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  <c r="BH130" s="96"/>
      <c r="BI130" s="96"/>
      <c r="BJ130" s="96"/>
      <c r="BK130" s="96"/>
      <c r="BL130" s="96"/>
      <c r="BM130" s="96"/>
      <c r="BN130" s="96"/>
      <c r="BO130" s="96"/>
      <c r="BP130" s="96"/>
      <c r="BQ130" s="96"/>
      <c r="BR130" s="96"/>
      <c r="BS130" s="96"/>
      <c r="BT130" s="96"/>
      <c r="BU130" s="96"/>
      <c r="BV130" s="96"/>
      <c r="BW130" s="96"/>
      <c r="BX130" s="96"/>
      <c r="BY130" s="96"/>
      <c r="BZ130" s="96"/>
      <c r="CA130" s="96"/>
      <c r="CB130" s="96"/>
      <c r="CC130" s="96"/>
      <c r="CD130" s="96"/>
      <c r="CE130" s="96"/>
      <c r="CF130" s="96"/>
      <c r="CG130" s="96"/>
      <c r="CH130" s="96"/>
      <c r="CI130" s="96"/>
      <c r="CJ130" s="96"/>
      <c r="CK130" s="96"/>
      <c r="CL130" s="96"/>
      <c r="CM130" s="96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/>
      <c r="CX130" s="96"/>
      <c r="CY130" s="96"/>
      <c r="CZ130" s="96"/>
      <c r="DA130" s="96"/>
      <c r="DB130" s="96"/>
      <c r="DC130" s="96"/>
      <c r="DD130" s="96"/>
      <c r="DE130" s="96"/>
      <c r="DF130" s="96"/>
      <c r="DG130" s="96"/>
      <c r="DH130" s="96"/>
      <c r="DI130" s="96"/>
      <c r="DJ130" s="96"/>
      <c r="DK130" s="96"/>
      <c r="DL130" s="96"/>
      <c r="DM130" s="96"/>
      <c r="DN130" s="96"/>
      <c r="DO130" s="96"/>
      <c r="DP130" s="96"/>
      <c r="DQ130" s="96"/>
      <c r="DR130" s="96"/>
      <c r="DS130" s="96"/>
      <c r="DT130" s="96"/>
      <c r="DU130" s="96"/>
      <c r="DV130" s="96"/>
      <c r="DW130" s="96"/>
      <c r="DX130" s="96"/>
      <c r="DY130" s="96"/>
      <c r="DZ130" s="96"/>
      <c r="EA130" s="96"/>
      <c r="EB130" s="96"/>
      <c r="EC130" s="96"/>
      <c r="ED130" s="96"/>
      <c r="EE130" s="96"/>
      <c r="EF130" s="96"/>
      <c r="EG130" s="96"/>
      <c r="EH130" s="96"/>
      <c r="EI130" s="96"/>
      <c r="EJ130" s="96"/>
      <c r="EK130" s="96"/>
      <c r="EL130" s="96"/>
      <c r="EM130" s="96"/>
      <c r="EN130" s="96"/>
      <c r="EO130" s="96"/>
      <c r="EP130" s="96"/>
      <c r="EQ130" s="96"/>
      <c r="ER130" s="96"/>
      <c r="ES130" s="96"/>
      <c r="ET130" s="96"/>
      <c r="EU130" s="96"/>
      <c r="EV130" s="96"/>
      <c r="EW130" s="96"/>
      <c r="EX130" s="96"/>
      <c r="EY130" s="96"/>
      <c r="EZ130" s="96"/>
      <c r="FA130" s="96"/>
      <c r="FB130" s="96"/>
      <c r="FC130" s="96"/>
      <c r="FD130" s="96"/>
      <c r="FE130" s="96"/>
      <c r="FF130" s="96"/>
      <c r="FG130" s="96"/>
      <c r="FH130" s="96"/>
      <c r="FI130" s="96"/>
      <c r="FJ130" s="96"/>
      <c r="FK130" s="96"/>
      <c r="FL130" s="96"/>
      <c r="FM130" s="96"/>
      <c r="FN130" s="96"/>
      <c r="FO130" s="96"/>
      <c r="FP130" s="96"/>
      <c r="FQ130" s="96"/>
      <c r="FR130" s="96"/>
      <c r="FS130" s="96"/>
      <c r="FT130" s="96"/>
      <c r="FU130" s="96"/>
      <c r="FV130" s="96"/>
      <c r="FW130" s="96"/>
      <c r="FX130" s="96"/>
      <c r="FY130" s="96"/>
      <c r="FZ130" s="96"/>
      <c r="GA130" s="96"/>
      <c r="GB130" s="96"/>
      <c r="GC130" s="96"/>
      <c r="GD130" s="96"/>
      <c r="GE130" s="96"/>
      <c r="GF130" s="96"/>
      <c r="GG130" s="96"/>
      <c r="GH130" s="96"/>
      <c r="GI130" s="96"/>
      <c r="GJ130" s="96"/>
      <c r="GK130" s="96"/>
      <c r="GL130" s="96"/>
      <c r="GM130" s="96"/>
      <c r="GN130" s="96"/>
      <c r="GO130" s="96"/>
      <c r="GP130" s="96"/>
      <c r="GQ130" s="96"/>
      <c r="GR130" s="96"/>
      <c r="GS130" s="96"/>
      <c r="GT130" s="96"/>
      <c r="GU130" s="96"/>
      <c r="GV130" s="96"/>
      <c r="GW130" s="96"/>
      <c r="GX130" s="96"/>
      <c r="GY130" s="96"/>
      <c r="GZ130" s="96"/>
      <c r="HA130" s="96"/>
      <c r="HB130" s="96"/>
      <c r="HC130" s="96"/>
      <c r="HD130" s="96"/>
      <c r="HE130" s="96"/>
      <c r="HF130" s="96"/>
      <c r="HG130" s="96"/>
      <c r="HH130" s="96"/>
      <c r="HI130" s="96"/>
      <c r="HJ130" s="96"/>
      <c r="HK130" s="96"/>
      <c r="HL130" s="96"/>
      <c r="HM130" s="96"/>
      <c r="HN130" s="96"/>
      <c r="HO130" s="96"/>
      <c r="HP130" s="96"/>
      <c r="HQ130" s="96"/>
      <c r="HR130" s="96"/>
      <c r="HS130" s="96"/>
      <c r="HT130" s="96"/>
      <c r="HU130" s="96"/>
      <c r="HV130" s="96"/>
      <c r="HW130" s="96"/>
      <c r="HX130" s="96"/>
      <c r="HY130" s="96"/>
      <c r="HZ130" s="96"/>
      <c r="IA130" s="96"/>
      <c r="IB130" s="96"/>
      <c r="IC130" s="96"/>
      <c r="ID130" s="96"/>
      <c r="IE130" s="96"/>
      <c r="IF130" s="96"/>
    </row>
    <row r="131" spans="1:240" ht="17.25" customHeight="1">
      <c r="A131" s="167"/>
      <c r="B131" s="167"/>
      <c r="C131" s="135"/>
      <c r="D131" s="167"/>
      <c r="E131" s="135"/>
      <c r="F131" s="135"/>
      <c r="G131" s="135"/>
      <c r="H131" s="135"/>
      <c r="I131" s="167"/>
      <c r="J131" s="178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7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  <c r="BH131" s="96"/>
      <c r="BI131" s="96"/>
      <c r="BJ131" s="96"/>
      <c r="BK131" s="96"/>
      <c r="BL131" s="96"/>
      <c r="BM131" s="96"/>
      <c r="BN131" s="96"/>
      <c r="BO131" s="96"/>
      <c r="BP131" s="96"/>
      <c r="BQ131" s="96"/>
      <c r="BR131" s="96"/>
      <c r="BS131" s="96"/>
      <c r="BT131" s="96"/>
      <c r="BU131" s="96"/>
      <c r="BV131" s="96"/>
      <c r="BW131" s="96"/>
      <c r="BX131" s="96"/>
      <c r="BY131" s="96"/>
      <c r="BZ131" s="96"/>
      <c r="CA131" s="96"/>
      <c r="CB131" s="96"/>
      <c r="CC131" s="96"/>
      <c r="CD131" s="96"/>
      <c r="CE131" s="96"/>
      <c r="CF131" s="96"/>
      <c r="CG131" s="96"/>
      <c r="CH131" s="96"/>
      <c r="CI131" s="96"/>
      <c r="CJ131" s="96"/>
      <c r="CK131" s="96"/>
      <c r="CL131" s="96"/>
      <c r="CM131" s="96"/>
      <c r="CN131" s="96"/>
      <c r="CO131" s="96"/>
      <c r="CP131" s="96"/>
      <c r="CQ131" s="96"/>
      <c r="CR131" s="96"/>
      <c r="CS131" s="96"/>
      <c r="CT131" s="96"/>
      <c r="CU131" s="96"/>
      <c r="CV131" s="96"/>
      <c r="CW131" s="96"/>
      <c r="CX131" s="96"/>
      <c r="CY131" s="96"/>
      <c r="CZ131" s="96"/>
      <c r="DA131" s="96"/>
      <c r="DB131" s="96"/>
      <c r="DC131" s="96"/>
      <c r="DD131" s="96"/>
      <c r="DE131" s="96"/>
      <c r="DF131" s="96"/>
      <c r="DG131" s="96"/>
      <c r="DH131" s="96"/>
      <c r="DI131" s="96"/>
      <c r="DJ131" s="96"/>
      <c r="DK131" s="96"/>
      <c r="DL131" s="96"/>
      <c r="DM131" s="96"/>
      <c r="DN131" s="96"/>
      <c r="DO131" s="96"/>
      <c r="DP131" s="96"/>
      <c r="DQ131" s="96"/>
      <c r="DR131" s="96"/>
      <c r="DS131" s="96"/>
      <c r="DT131" s="96"/>
      <c r="DU131" s="96"/>
      <c r="DV131" s="96"/>
      <c r="DW131" s="96"/>
      <c r="DX131" s="96"/>
      <c r="DY131" s="96"/>
      <c r="DZ131" s="96"/>
      <c r="EA131" s="96"/>
      <c r="EB131" s="96"/>
      <c r="EC131" s="96"/>
      <c r="ED131" s="96"/>
      <c r="EE131" s="96"/>
      <c r="EF131" s="96"/>
      <c r="EG131" s="96"/>
      <c r="EH131" s="96"/>
      <c r="EI131" s="96"/>
      <c r="EJ131" s="96"/>
      <c r="EK131" s="96"/>
      <c r="EL131" s="96"/>
      <c r="EM131" s="96"/>
      <c r="EN131" s="96"/>
      <c r="EO131" s="96"/>
      <c r="EP131" s="96"/>
      <c r="EQ131" s="96"/>
      <c r="ER131" s="96"/>
      <c r="ES131" s="96"/>
      <c r="ET131" s="96"/>
      <c r="EU131" s="96"/>
      <c r="EV131" s="96"/>
      <c r="EW131" s="96"/>
      <c r="EX131" s="96"/>
      <c r="EY131" s="96"/>
      <c r="EZ131" s="96"/>
      <c r="FA131" s="96"/>
      <c r="FB131" s="96"/>
      <c r="FC131" s="96"/>
      <c r="FD131" s="96"/>
      <c r="FE131" s="96"/>
      <c r="FF131" s="96"/>
      <c r="FG131" s="96"/>
      <c r="FH131" s="96"/>
      <c r="FI131" s="96"/>
      <c r="FJ131" s="96"/>
      <c r="FK131" s="96"/>
      <c r="FL131" s="96"/>
      <c r="FM131" s="96"/>
      <c r="FN131" s="96"/>
      <c r="FO131" s="96"/>
      <c r="FP131" s="96"/>
      <c r="FQ131" s="96"/>
      <c r="FR131" s="96"/>
      <c r="FS131" s="96"/>
      <c r="FT131" s="96"/>
      <c r="FU131" s="96"/>
      <c r="FV131" s="96"/>
      <c r="FW131" s="96"/>
      <c r="FX131" s="96"/>
      <c r="FY131" s="96"/>
      <c r="FZ131" s="96"/>
      <c r="GA131" s="96"/>
      <c r="GB131" s="96"/>
      <c r="GC131" s="96"/>
      <c r="GD131" s="96"/>
      <c r="GE131" s="96"/>
      <c r="GF131" s="96"/>
      <c r="GG131" s="96"/>
      <c r="GH131" s="96"/>
      <c r="GI131" s="96"/>
      <c r="GJ131" s="96"/>
      <c r="GK131" s="96"/>
      <c r="GL131" s="96"/>
      <c r="GM131" s="96"/>
      <c r="GN131" s="96"/>
      <c r="GO131" s="96"/>
      <c r="GP131" s="96"/>
      <c r="GQ131" s="96"/>
      <c r="GR131" s="96"/>
      <c r="GS131" s="96"/>
      <c r="GT131" s="96"/>
      <c r="GU131" s="96"/>
      <c r="GV131" s="96"/>
      <c r="GW131" s="96"/>
      <c r="GX131" s="96"/>
      <c r="GY131" s="96"/>
      <c r="GZ131" s="96"/>
      <c r="HA131" s="96"/>
      <c r="HB131" s="96"/>
      <c r="HC131" s="96"/>
      <c r="HD131" s="96"/>
      <c r="HE131" s="96"/>
      <c r="HF131" s="96"/>
      <c r="HG131" s="96"/>
      <c r="HH131" s="96"/>
      <c r="HI131" s="96"/>
      <c r="HJ131" s="96"/>
      <c r="HK131" s="96"/>
      <c r="HL131" s="96"/>
      <c r="HM131" s="96"/>
      <c r="HN131" s="96"/>
      <c r="HO131" s="96"/>
      <c r="HP131" s="96"/>
      <c r="HQ131" s="96"/>
      <c r="HR131" s="96"/>
      <c r="HS131" s="96"/>
      <c r="HT131" s="96"/>
      <c r="HU131" s="96"/>
      <c r="HV131" s="96"/>
      <c r="HW131" s="96"/>
      <c r="HX131" s="96"/>
      <c r="HY131" s="96"/>
      <c r="HZ131" s="96"/>
      <c r="IA131" s="96"/>
      <c r="IB131" s="96"/>
      <c r="IC131" s="96"/>
      <c r="ID131" s="96"/>
      <c r="IE131" s="96"/>
      <c r="IF131" s="96"/>
    </row>
    <row r="132" spans="1:240" ht="17.25" customHeight="1">
      <c r="A132" s="167"/>
      <c r="B132" s="167"/>
      <c r="C132" s="135"/>
      <c r="D132" s="167"/>
      <c r="E132" s="135"/>
      <c r="F132" s="110">
        <f>'[1]1'!F125</f>
        <v>14947</v>
      </c>
      <c r="G132" s="110">
        <f>'[1]1'!G125</f>
        <v>14947</v>
      </c>
      <c r="H132" s="110">
        <f>'[1]1'!H125</f>
        <v>14947</v>
      </c>
      <c r="I132" s="167"/>
      <c r="J132" s="178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7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6"/>
      <c r="CE132" s="96"/>
      <c r="CF132" s="96"/>
      <c r="CG132" s="96"/>
      <c r="CH132" s="96"/>
      <c r="CI132" s="96"/>
      <c r="CJ132" s="96"/>
      <c r="CK132" s="96"/>
      <c r="CL132" s="96"/>
      <c r="CM132" s="96"/>
      <c r="CN132" s="96"/>
      <c r="CO132" s="96"/>
      <c r="CP132" s="96"/>
      <c r="CQ132" s="96"/>
      <c r="CR132" s="96"/>
      <c r="CS132" s="96"/>
      <c r="CT132" s="96"/>
      <c r="CU132" s="96"/>
      <c r="CV132" s="96"/>
      <c r="CW132" s="96"/>
      <c r="CX132" s="96"/>
      <c r="CY132" s="96"/>
      <c r="CZ132" s="96"/>
      <c r="DA132" s="96"/>
      <c r="DB132" s="96"/>
      <c r="DC132" s="96"/>
      <c r="DD132" s="96"/>
      <c r="DE132" s="96"/>
      <c r="DF132" s="96"/>
      <c r="DG132" s="96"/>
      <c r="DH132" s="96"/>
      <c r="DI132" s="96"/>
      <c r="DJ132" s="96"/>
      <c r="DK132" s="96"/>
      <c r="DL132" s="96"/>
      <c r="DM132" s="96"/>
      <c r="DN132" s="96"/>
      <c r="DO132" s="96"/>
      <c r="DP132" s="96"/>
      <c r="DQ132" s="96"/>
      <c r="DR132" s="96"/>
      <c r="DS132" s="96"/>
      <c r="DT132" s="96"/>
      <c r="DU132" s="96"/>
      <c r="DV132" s="96"/>
      <c r="DW132" s="96"/>
      <c r="DX132" s="96"/>
      <c r="DY132" s="96"/>
      <c r="DZ132" s="96"/>
      <c r="EA132" s="96"/>
      <c r="EB132" s="96"/>
      <c r="EC132" s="96"/>
      <c r="ED132" s="96"/>
      <c r="EE132" s="96"/>
      <c r="EF132" s="96"/>
      <c r="EG132" s="96"/>
      <c r="EH132" s="96"/>
      <c r="EI132" s="96"/>
      <c r="EJ132" s="96"/>
      <c r="EK132" s="96"/>
      <c r="EL132" s="96"/>
      <c r="EM132" s="96"/>
      <c r="EN132" s="96"/>
      <c r="EO132" s="96"/>
      <c r="EP132" s="96"/>
      <c r="EQ132" s="96"/>
      <c r="ER132" s="96"/>
      <c r="ES132" s="96"/>
      <c r="ET132" s="96"/>
      <c r="EU132" s="96"/>
      <c r="EV132" s="96"/>
      <c r="EW132" s="96"/>
      <c r="EX132" s="96"/>
      <c r="EY132" s="96"/>
      <c r="EZ132" s="96"/>
      <c r="FA132" s="96"/>
      <c r="FB132" s="96"/>
      <c r="FC132" s="96"/>
      <c r="FD132" s="96"/>
      <c r="FE132" s="96"/>
      <c r="FF132" s="96"/>
      <c r="FG132" s="96"/>
      <c r="FH132" s="96"/>
      <c r="FI132" s="96"/>
      <c r="FJ132" s="96"/>
      <c r="FK132" s="96"/>
      <c r="FL132" s="96"/>
      <c r="FM132" s="96"/>
      <c r="FN132" s="96"/>
      <c r="FO132" s="96"/>
      <c r="FP132" s="96"/>
      <c r="FQ132" s="96"/>
      <c r="FR132" s="96"/>
      <c r="FS132" s="96"/>
      <c r="FT132" s="96"/>
      <c r="FU132" s="96"/>
      <c r="FV132" s="96"/>
      <c r="FW132" s="96"/>
      <c r="FX132" s="96"/>
      <c r="FY132" s="96"/>
      <c r="FZ132" s="96"/>
      <c r="GA132" s="96"/>
      <c r="GB132" s="96"/>
      <c r="GC132" s="96"/>
      <c r="GD132" s="96"/>
      <c r="GE132" s="96"/>
      <c r="GF132" s="96"/>
      <c r="GG132" s="96"/>
      <c r="GH132" s="96"/>
      <c r="GI132" s="96"/>
      <c r="GJ132" s="96"/>
      <c r="GK132" s="96"/>
      <c r="GL132" s="96"/>
      <c r="GM132" s="96"/>
      <c r="GN132" s="96"/>
      <c r="GO132" s="96"/>
      <c r="GP132" s="96"/>
      <c r="GQ132" s="96"/>
      <c r="GR132" s="96"/>
      <c r="GS132" s="96"/>
      <c r="GT132" s="96"/>
      <c r="GU132" s="96"/>
      <c r="GV132" s="96"/>
      <c r="GW132" s="96"/>
      <c r="GX132" s="96"/>
      <c r="GY132" s="96"/>
      <c r="GZ132" s="96"/>
      <c r="HA132" s="96"/>
      <c r="HB132" s="96"/>
      <c r="HC132" s="96"/>
      <c r="HD132" s="96"/>
      <c r="HE132" s="96"/>
      <c r="HF132" s="96"/>
      <c r="HG132" s="96"/>
      <c r="HH132" s="96"/>
      <c r="HI132" s="96"/>
      <c r="HJ132" s="96"/>
      <c r="HK132" s="96"/>
      <c r="HL132" s="96"/>
      <c r="HM132" s="96"/>
      <c r="HN132" s="96"/>
      <c r="HO132" s="96"/>
      <c r="HP132" s="96"/>
      <c r="HQ132" s="96"/>
      <c r="HR132" s="96"/>
      <c r="HS132" s="96"/>
      <c r="HT132" s="96"/>
      <c r="HU132" s="96"/>
      <c r="HV132" s="96"/>
      <c r="HW132" s="96"/>
      <c r="HX132" s="96"/>
      <c r="HY132" s="96"/>
      <c r="HZ132" s="96"/>
      <c r="IA132" s="96"/>
      <c r="IB132" s="96"/>
      <c r="IC132" s="96"/>
      <c r="ID132" s="96"/>
      <c r="IE132" s="96"/>
      <c r="IF132" s="96"/>
    </row>
    <row r="133" spans="1:240" ht="17.25" customHeight="1">
      <c r="A133" s="167"/>
      <c r="B133" s="167"/>
      <c r="C133" s="135"/>
      <c r="D133" s="167"/>
      <c r="E133" s="135"/>
      <c r="F133" s="132">
        <f>+F132+F123</f>
        <v>20067</v>
      </c>
      <c r="G133" s="132">
        <f>+G132+G123</f>
        <v>20067</v>
      </c>
      <c r="H133" s="132">
        <f>+H132+H123</f>
        <v>20067</v>
      </c>
      <c r="I133" s="167">
        <f>+F133-G133</f>
        <v>0</v>
      </c>
      <c r="J133" s="178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7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96"/>
      <c r="BY133" s="96"/>
      <c r="BZ133" s="96"/>
      <c r="CA133" s="96"/>
      <c r="CB133" s="96"/>
      <c r="CC133" s="96"/>
      <c r="CD133" s="96"/>
      <c r="CE133" s="96"/>
      <c r="CF133" s="96"/>
      <c r="CG133" s="96"/>
      <c r="CH133" s="96"/>
      <c r="CI133" s="96"/>
      <c r="CJ133" s="96"/>
      <c r="CK133" s="96"/>
      <c r="CL133" s="96"/>
      <c r="CM133" s="96"/>
      <c r="CN133" s="96"/>
      <c r="CO133" s="96"/>
      <c r="CP133" s="96"/>
      <c r="CQ133" s="96"/>
      <c r="CR133" s="96"/>
      <c r="CS133" s="96"/>
      <c r="CT133" s="96"/>
      <c r="CU133" s="96"/>
      <c r="CV133" s="96"/>
      <c r="CW133" s="96"/>
      <c r="CX133" s="96"/>
      <c r="CY133" s="96"/>
      <c r="CZ133" s="96"/>
      <c r="DA133" s="96"/>
      <c r="DB133" s="96"/>
      <c r="DC133" s="96"/>
      <c r="DD133" s="96"/>
      <c r="DE133" s="96"/>
      <c r="DF133" s="96"/>
      <c r="DG133" s="96"/>
      <c r="DH133" s="96"/>
      <c r="DI133" s="96"/>
      <c r="DJ133" s="96"/>
      <c r="DK133" s="96"/>
      <c r="DL133" s="96"/>
      <c r="DM133" s="96"/>
      <c r="DN133" s="96"/>
      <c r="DO133" s="96"/>
      <c r="DP133" s="96"/>
      <c r="DQ133" s="96"/>
      <c r="DR133" s="96"/>
      <c r="DS133" s="96"/>
      <c r="DT133" s="96"/>
      <c r="DU133" s="96"/>
      <c r="DV133" s="96"/>
      <c r="DW133" s="96"/>
      <c r="DX133" s="96"/>
      <c r="DY133" s="96"/>
      <c r="DZ133" s="96"/>
      <c r="EA133" s="96"/>
      <c r="EB133" s="96"/>
      <c r="EC133" s="96"/>
      <c r="ED133" s="96"/>
      <c r="EE133" s="96"/>
      <c r="EF133" s="96"/>
      <c r="EG133" s="96"/>
      <c r="EH133" s="96"/>
      <c r="EI133" s="96"/>
      <c r="EJ133" s="96"/>
      <c r="EK133" s="96"/>
      <c r="EL133" s="96"/>
      <c r="EM133" s="96"/>
      <c r="EN133" s="96"/>
      <c r="EO133" s="96"/>
      <c r="EP133" s="96"/>
      <c r="EQ133" s="96"/>
      <c r="ER133" s="96"/>
      <c r="ES133" s="96"/>
      <c r="ET133" s="96"/>
      <c r="EU133" s="96"/>
      <c r="EV133" s="96"/>
      <c r="EW133" s="96"/>
      <c r="EX133" s="96"/>
      <c r="EY133" s="96"/>
      <c r="EZ133" s="96"/>
      <c r="FA133" s="96"/>
      <c r="FB133" s="96"/>
      <c r="FC133" s="96"/>
      <c r="FD133" s="96"/>
      <c r="FE133" s="96"/>
      <c r="FF133" s="96"/>
      <c r="FG133" s="96"/>
      <c r="FH133" s="96"/>
      <c r="FI133" s="96"/>
      <c r="FJ133" s="96"/>
      <c r="FK133" s="96"/>
      <c r="FL133" s="96"/>
      <c r="FM133" s="96"/>
      <c r="FN133" s="96"/>
      <c r="FO133" s="96"/>
      <c r="FP133" s="96"/>
      <c r="FQ133" s="96"/>
      <c r="FR133" s="96"/>
      <c r="FS133" s="96"/>
      <c r="FT133" s="96"/>
      <c r="FU133" s="96"/>
      <c r="FV133" s="96"/>
      <c r="FW133" s="96"/>
      <c r="FX133" s="96"/>
      <c r="FY133" s="96"/>
      <c r="FZ133" s="96"/>
      <c r="GA133" s="96"/>
      <c r="GB133" s="96"/>
      <c r="GC133" s="96"/>
      <c r="GD133" s="96"/>
      <c r="GE133" s="96"/>
      <c r="GF133" s="96"/>
      <c r="GG133" s="96"/>
      <c r="GH133" s="96"/>
      <c r="GI133" s="96"/>
      <c r="GJ133" s="96"/>
      <c r="GK133" s="96"/>
      <c r="GL133" s="96"/>
      <c r="GM133" s="96"/>
      <c r="GN133" s="96"/>
      <c r="GO133" s="96"/>
      <c r="GP133" s="96"/>
      <c r="GQ133" s="96"/>
      <c r="GR133" s="96"/>
      <c r="GS133" s="96"/>
      <c r="GT133" s="96"/>
      <c r="GU133" s="96"/>
      <c r="GV133" s="96"/>
      <c r="GW133" s="96"/>
      <c r="GX133" s="96"/>
      <c r="GY133" s="96"/>
      <c r="GZ133" s="96"/>
      <c r="HA133" s="96"/>
      <c r="HB133" s="96"/>
      <c r="HC133" s="96"/>
      <c r="HD133" s="96"/>
      <c r="HE133" s="96"/>
      <c r="HF133" s="96"/>
      <c r="HG133" s="96"/>
      <c r="HH133" s="96"/>
      <c r="HI133" s="96"/>
      <c r="HJ133" s="96"/>
      <c r="HK133" s="96"/>
      <c r="HL133" s="96"/>
      <c r="HM133" s="96"/>
      <c r="HN133" s="96"/>
      <c r="HO133" s="96"/>
      <c r="HP133" s="96"/>
      <c r="HQ133" s="96"/>
      <c r="HR133" s="96"/>
      <c r="HS133" s="96"/>
      <c r="HT133" s="96"/>
      <c r="HU133" s="96"/>
      <c r="HV133" s="96"/>
      <c r="HW133" s="96"/>
      <c r="HX133" s="96"/>
      <c r="HY133" s="96"/>
      <c r="HZ133" s="96"/>
      <c r="IA133" s="96"/>
      <c r="IB133" s="96"/>
      <c r="IC133" s="96"/>
      <c r="ID133" s="96"/>
      <c r="IE133" s="96"/>
      <c r="IF133" s="96"/>
    </row>
    <row r="134" spans="1:240" ht="17.25" customHeight="1">
      <c r="A134" s="167"/>
      <c r="B134" s="167"/>
      <c r="C134" s="135"/>
      <c r="D134" s="167"/>
      <c r="E134" s="135"/>
      <c r="F134" s="135"/>
      <c r="G134" s="135"/>
      <c r="H134" s="135"/>
      <c r="I134" s="167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7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96"/>
      <c r="BJ134" s="96"/>
      <c r="BK134" s="96"/>
      <c r="BL134" s="96"/>
      <c r="BM134" s="96"/>
      <c r="BN134" s="96"/>
      <c r="BO134" s="96"/>
      <c r="BP134" s="96"/>
      <c r="BQ134" s="96"/>
      <c r="BR134" s="96"/>
      <c r="BS134" s="96"/>
      <c r="BT134" s="96"/>
      <c r="BU134" s="96"/>
      <c r="BV134" s="96"/>
      <c r="BW134" s="96"/>
      <c r="BX134" s="96"/>
      <c r="BY134" s="96"/>
      <c r="BZ134" s="96"/>
      <c r="CA134" s="96"/>
      <c r="CB134" s="96"/>
      <c r="CC134" s="96"/>
      <c r="CD134" s="96"/>
      <c r="CE134" s="96"/>
      <c r="CF134" s="96"/>
      <c r="CG134" s="96"/>
      <c r="CH134" s="96"/>
      <c r="CI134" s="96"/>
      <c r="CJ134" s="96"/>
      <c r="CK134" s="96"/>
      <c r="CL134" s="96"/>
      <c r="CM134" s="96"/>
      <c r="CN134" s="96"/>
      <c r="CO134" s="96"/>
      <c r="CP134" s="96"/>
      <c r="CQ134" s="96"/>
      <c r="CR134" s="96"/>
      <c r="CS134" s="96"/>
      <c r="CT134" s="96"/>
      <c r="CU134" s="96"/>
      <c r="CV134" s="96"/>
      <c r="CW134" s="96"/>
      <c r="CX134" s="96"/>
      <c r="CY134" s="96"/>
      <c r="CZ134" s="96"/>
      <c r="DA134" s="96"/>
      <c r="DB134" s="96"/>
      <c r="DC134" s="96"/>
      <c r="DD134" s="96"/>
      <c r="DE134" s="96"/>
      <c r="DF134" s="96"/>
      <c r="DG134" s="96"/>
      <c r="DH134" s="96"/>
      <c r="DI134" s="96"/>
      <c r="DJ134" s="96"/>
      <c r="DK134" s="96"/>
      <c r="DL134" s="96"/>
      <c r="DM134" s="96"/>
      <c r="DN134" s="96"/>
      <c r="DO134" s="96"/>
      <c r="DP134" s="96"/>
      <c r="DQ134" s="96"/>
      <c r="DR134" s="96"/>
      <c r="DS134" s="96"/>
      <c r="DT134" s="96"/>
      <c r="DU134" s="96"/>
      <c r="DV134" s="96"/>
      <c r="DW134" s="96"/>
      <c r="DX134" s="96"/>
      <c r="DY134" s="96"/>
      <c r="DZ134" s="96"/>
      <c r="EA134" s="96"/>
      <c r="EB134" s="96"/>
      <c r="EC134" s="96"/>
      <c r="ED134" s="96"/>
      <c r="EE134" s="96"/>
      <c r="EF134" s="96"/>
      <c r="EG134" s="96"/>
      <c r="EH134" s="96"/>
      <c r="EI134" s="96"/>
      <c r="EJ134" s="96"/>
      <c r="EK134" s="96"/>
      <c r="EL134" s="96"/>
      <c r="EM134" s="96"/>
      <c r="EN134" s="96"/>
      <c r="EO134" s="96"/>
      <c r="EP134" s="96"/>
      <c r="EQ134" s="96"/>
      <c r="ER134" s="96"/>
      <c r="ES134" s="96"/>
      <c r="ET134" s="96"/>
      <c r="EU134" s="96"/>
      <c r="EV134" s="96"/>
      <c r="EW134" s="96"/>
      <c r="EX134" s="96"/>
      <c r="EY134" s="96"/>
      <c r="EZ134" s="96"/>
      <c r="FA134" s="96"/>
      <c r="FB134" s="96"/>
      <c r="FC134" s="96"/>
      <c r="FD134" s="96"/>
      <c r="FE134" s="96"/>
      <c r="FF134" s="96"/>
      <c r="FG134" s="96"/>
      <c r="FH134" s="96"/>
      <c r="FI134" s="96"/>
      <c r="FJ134" s="96"/>
      <c r="FK134" s="96"/>
      <c r="FL134" s="96"/>
      <c r="FM134" s="96"/>
      <c r="FN134" s="96"/>
      <c r="FO134" s="96"/>
      <c r="FP134" s="96"/>
      <c r="FQ134" s="96"/>
      <c r="FR134" s="96"/>
      <c r="FS134" s="96"/>
      <c r="FT134" s="96"/>
      <c r="FU134" s="96"/>
      <c r="FV134" s="96"/>
      <c r="FW134" s="96"/>
      <c r="FX134" s="96"/>
      <c r="FY134" s="96"/>
      <c r="FZ134" s="96"/>
      <c r="GA134" s="96"/>
      <c r="GB134" s="96"/>
      <c r="GC134" s="96"/>
      <c r="GD134" s="96"/>
      <c r="GE134" s="96"/>
      <c r="GF134" s="96"/>
      <c r="GG134" s="96"/>
      <c r="GH134" s="96"/>
      <c r="GI134" s="96"/>
      <c r="GJ134" s="96"/>
      <c r="GK134" s="96"/>
      <c r="GL134" s="96"/>
      <c r="GM134" s="96"/>
      <c r="GN134" s="96"/>
      <c r="GO134" s="96"/>
      <c r="GP134" s="96"/>
      <c r="GQ134" s="96"/>
      <c r="GR134" s="96"/>
      <c r="GS134" s="96"/>
      <c r="GT134" s="96"/>
      <c r="GU134" s="96"/>
      <c r="GV134" s="96"/>
      <c r="GW134" s="96"/>
      <c r="GX134" s="96"/>
      <c r="GY134" s="96"/>
      <c r="GZ134" s="96"/>
      <c r="HA134" s="96"/>
      <c r="HB134" s="96"/>
      <c r="HC134" s="96"/>
      <c r="HD134" s="96"/>
      <c r="HE134" s="96"/>
      <c r="HF134" s="96"/>
      <c r="HG134" s="96"/>
      <c r="HH134" s="96"/>
      <c r="HI134" s="96"/>
      <c r="HJ134" s="96"/>
      <c r="HK134" s="96"/>
      <c r="HL134" s="96"/>
      <c r="HM134" s="96"/>
      <c r="HN134" s="96"/>
      <c r="HO134" s="96"/>
      <c r="HP134" s="96"/>
      <c r="HQ134" s="96"/>
      <c r="HR134" s="96"/>
      <c r="HS134" s="96"/>
      <c r="HT134" s="96"/>
      <c r="HU134" s="96"/>
      <c r="HV134" s="96"/>
      <c r="HW134" s="96"/>
      <c r="HX134" s="96"/>
      <c r="HY134" s="96"/>
      <c r="HZ134" s="96"/>
      <c r="IA134" s="96"/>
      <c r="IB134" s="96"/>
      <c r="IC134" s="96"/>
      <c r="ID134" s="96"/>
      <c r="IE134" s="96"/>
      <c r="IF134" s="96"/>
    </row>
    <row r="135" spans="1:240" ht="17.25" customHeight="1">
      <c r="A135" s="167"/>
      <c r="B135" s="167"/>
      <c r="C135" s="135"/>
      <c r="D135" s="167"/>
      <c r="E135" s="135"/>
      <c r="F135" s="135"/>
      <c r="G135" s="135"/>
      <c r="H135" s="135"/>
      <c r="I135" s="167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7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/>
      <c r="BX135" s="96"/>
      <c r="BY135" s="96"/>
      <c r="BZ135" s="96"/>
      <c r="CA135" s="96"/>
      <c r="CB135" s="96"/>
      <c r="CC135" s="96"/>
      <c r="CD135" s="96"/>
      <c r="CE135" s="96"/>
      <c r="CF135" s="96"/>
      <c r="CG135" s="96"/>
      <c r="CH135" s="96"/>
      <c r="CI135" s="96"/>
      <c r="CJ135" s="96"/>
      <c r="CK135" s="96"/>
      <c r="CL135" s="96"/>
      <c r="CM135" s="96"/>
      <c r="CN135" s="96"/>
      <c r="CO135" s="96"/>
      <c r="CP135" s="96"/>
      <c r="CQ135" s="96"/>
      <c r="CR135" s="96"/>
      <c r="CS135" s="96"/>
      <c r="CT135" s="96"/>
      <c r="CU135" s="96"/>
      <c r="CV135" s="96"/>
      <c r="CW135" s="96"/>
      <c r="CX135" s="96"/>
      <c r="CY135" s="96"/>
      <c r="CZ135" s="96"/>
      <c r="DA135" s="96"/>
      <c r="DB135" s="96"/>
      <c r="DC135" s="96"/>
      <c r="DD135" s="96"/>
      <c r="DE135" s="96"/>
      <c r="DF135" s="96"/>
      <c r="DG135" s="96"/>
      <c r="DH135" s="96"/>
      <c r="DI135" s="96"/>
      <c r="DJ135" s="96"/>
      <c r="DK135" s="96"/>
      <c r="DL135" s="96"/>
      <c r="DM135" s="96"/>
      <c r="DN135" s="96"/>
      <c r="DO135" s="96"/>
      <c r="DP135" s="96"/>
      <c r="DQ135" s="96"/>
      <c r="DR135" s="96"/>
      <c r="DS135" s="96"/>
      <c r="DT135" s="96"/>
      <c r="DU135" s="96"/>
      <c r="DV135" s="96"/>
      <c r="DW135" s="96"/>
      <c r="DX135" s="96"/>
      <c r="DY135" s="96"/>
      <c r="DZ135" s="96"/>
      <c r="EA135" s="96"/>
      <c r="EB135" s="96"/>
      <c r="EC135" s="96"/>
      <c r="ED135" s="96"/>
      <c r="EE135" s="96"/>
      <c r="EF135" s="96"/>
      <c r="EG135" s="96"/>
      <c r="EH135" s="96"/>
      <c r="EI135" s="96"/>
      <c r="EJ135" s="96"/>
      <c r="EK135" s="96"/>
      <c r="EL135" s="96"/>
      <c r="EM135" s="96"/>
      <c r="EN135" s="96"/>
      <c r="EO135" s="96"/>
      <c r="EP135" s="96"/>
      <c r="EQ135" s="96"/>
      <c r="ER135" s="96"/>
      <c r="ES135" s="96"/>
      <c r="ET135" s="96"/>
      <c r="EU135" s="96"/>
      <c r="EV135" s="96"/>
      <c r="EW135" s="96"/>
      <c r="EX135" s="96"/>
      <c r="EY135" s="96"/>
      <c r="EZ135" s="96"/>
      <c r="FA135" s="96"/>
      <c r="FB135" s="96"/>
      <c r="FC135" s="96"/>
      <c r="FD135" s="96"/>
      <c r="FE135" s="96"/>
      <c r="FF135" s="96"/>
      <c r="FG135" s="96"/>
      <c r="FH135" s="96"/>
      <c r="FI135" s="96"/>
      <c r="FJ135" s="96"/>
      <c r="FK135" s="96"/>
      <c r="FL135" s="96"/>
      <c r="FM135" s="96"/>
      <c r="FN135" s="96"/>
      <c r="FO135" s="96"/>
      <c r="FP135" s="96"/>
      <c r="FQ135" s="96"/>
      <c r="FR135" s="96"/>
      <c r="FS135" s="96"/>
      <c r="FT135" s="96"/>
      <c r="FU135" s="96"/>
      <c r="FV135" s="96"/>
      <c r="FW135" s="96"/>
      <c r="FX135" s="96"/>
      <c r="FY135" s="96"/>
      <c r="FZ135" s="96"/>
      <c r="GA135" s="96"/>
      <c r="GB135" s="96"/>
      <c r="GC135" s="96"/>
      <c r="GD135" s="96"/>
      <c r="GE135" s="96"/>
      <c r="GF135" s="96"/>
      <c r="GG135" s="96"/>
      <c r="GH135" s="96"/>
      <c r="GI135" s="96"/>
      <c r="GJ135" s="96"/>
      <c r="GK135" s="96"/>
      <c r="GL135" s="96"/>
      <c r="GM135" s="96"/>
      <c r="GN135" s="96"/>
      <c r="GO135" s="96"/>
      <c r="GP135" s="96"/>
      <c r="GQ135" s="96"/>
      <c r="GR135" s="96"/>
      <c r="GS135" s="96"/>
      <c r="GT135" s="96"/>
      <c r="GU135" s="96"/>
      <c r="GV135" s="96"/>
      <c r="GW135" s="96"/>
      <c r="GX135" s="96"/>
      <c r="GY135" s="96"/>
      <c r="GZ135" s="96"/>
      <c r="HA135" s="96"/>
      <c r="HB135" s="96"/>
      <c r="HC135" s="96"/>
      <c r="HD135" s="96"/>
      <c r="HE135" s="96"/>
      <c r="HF135" s="96"/>
      <c r="HG135" s="96"/>
      <c r="HH135" s="96"/>
      <c r="HI135" s="96"/>
      <c r="HJ135" s="96"/>
      <c r="HK135" s="96"/>
      <c r="HL135" s="96"/>
      <c r="HM135" s="96"/>
      <c r="HN135" s="96"/>
      <c r="HO135" s="96"/>
      <c r="HP135" s="96"/>
      <c r="HQ135" s="96"/>
      <c r="HR135" s="96"/>
      <c r="HS135" s="96"/>
      <c r="HT135" s="96"/>
      <c r="HU135" s="96"/>
      <c r="HV135" s="96"/>
      <c r="HW135" s="96"/>
      <c r="HX135" s="96"/>
      <c r="HY135" s="96"/>
      <c r="HZ135" s="96"/>
      <c r="IA135" s="96"/>
      <c r="IB135" s="96"/>
      <c r="IC135" s="96"/>
      <c r="ID135" s="96"/>
      <c r="IE135" s="96"/>
      <c r="IF135" s="96"/>
    </row>
    <row r="136" spans="1:240" ht="17.25" customHeight="1">
      <c r="A136" s="167"/>
      <c r="B136" s="167"/>
      <c r="C136" s="135"/>
      <c r="D136" s="167"/>
      <c r="E136" s="135"/>
      <c r="F136" s="135"/>
      <c r="G136" s="135"/>
      <c r="H136" s="135"/>
      <c r="I136" s="167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7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/>
      <c r="AZ136" s="96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6"/>
      <c r="BL136" s="96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6"/>
      <c r="BX136" s="96"/>
      <c r="BY136" s="96"/>
      <c r="BZ136" s="96"/>
      <c r="CA136" s="96"/>
      <c r="CB136" s="96"/>
      <c r="CC136" s="96"/>
      <c r="CD136" s="96"/>
      <c r="CE136" s="96"/>
      <c r="CF136" s="96"/>
      <c r="CG136" s="96"/>
      <c r="CH136" s="96"/>
      <c r="CI136" s="96"/>
      <c r="CJ136" s="96"/>
      <c r="CK136" s="96"/>
      <c r="CL136" s="96"/>
      <c r="CM136" s="96"/>
      <c r="CN136" s="96"/>
      <c r="CO136" s="96"/>
      <c r="CP136" s="96"/>
      <c r="CQ136" s="96"/>
      <c r="CR136" s="96"/>
      <c r="CS136" s="96"/>
      <c r="CT136" s="96"/>
      <c r="CU136" s="96"/>
      <c r="CV136" s="96"/>
      <c r="CW136" s="96"/>
      <c r="CX136" s="96"/>
      <c r="CY136" s="96"/>
      <c r="CZ136" s="96"/>
      <c r="DA136" s="96"/>
      <c r="DB136" s="96"/>
      <c r="DC136" s="96"/>
      <c r="DD136" s="96"/>
      <c r="DE136" s="96"/>
      <c r="DF136" s="96"/>
      <c r="DG136" s="96"/>
      <c r="DH136" s="96"/>
      <c r="DI136" s="96"/>
      <c r="DJ136" s="96"/>
      <c r="DK136" s="96"/>
      <c r="DL136" s="96"/>
      <c r="DM136" s="96"/>
      <c r="DN136" s="96"/>
      <c r="DO136" s="96"/>
      <c r="DP136" s="96"/>
      <c r="DQ136" s="96"/>
      <c r="DR136" s="96"/>
      <c r="DS136" s="96"/>
      <c r="DT136" s="96"/>
      <c r="DU136" s="96"/>
      <c r="DV136" s="96"/>
      <c r="DW136" s="96"/>
      <c r="DX136" s="96"/>
      <c r="DY136" s="96"/>
      <c r="DZ136" s="96"/>
      <c r="EA136" s="96"/>
      <c r="EB136" s="96"/>
      <c r="EC136" s="96"/>
      <c r="ED136" s="96"/>
      <c r="EE136" s="96"/>
      <c r="EF136" s="96"/>
      <c r="EG136" s="96"/>
      <c r="EH136" s="96"/>
      <c r="EI136" s="96"/>
      <c r="EJ136" s="96"/>
      <c r="EK136" s="96"/>
      <c r="EL136" s="96"/>
      <c r="EM136" s="96"/>
      <c r="EN136" s="96"/>
      <c r="EO136" s="96"/>
      <c r="EP136" s="96"/>
      <c r="EQ136" s="96"/>
      <c r="ER136" s="96"/>
      <c r="ES136" s="96"/>
      <c r="ET136" s="96"/>
      <c r="EU136" s="96"/>
      <c r="EV136" s="96"/>
      <c r="EW136" s="96"/>
      <c r="EX136" s="96"/>
      <c r="EY136" s="96"/>
      <c r="EZ136" s="96"/>
      <c r="FA136" s="96"/>
      <c r="FB136" s="96"/>
      <c r="FC136" s="96"/>
      <c r="FD136" s="96"/>
      <c r="FE136" s="96"/>
      <c r="FF136" s="96"/>
      <c r="FG136" s="96"/>
      <c r="FH136" s="96"/>
      <c r="FI136" s="96"/>
      <c r="FJ136" s="96"/>
      <c r="FK136" s="96"/>
      <c r="FL136" s="96"/>
      <c r="FM136" s="96"/>
      <c r="FN136" s="96"/>
      <c r="FO136" s="96"/>
      <c r="FP136" s="96"/>
      <c r="FQ136" s="96"/>
      <c r="FR136" s="96"/>
      <c r="FS136" s="96"/>
      <c r="FT136" s="96"/>
      <c r="FU136" s="96"/>
      <c r="FV136" s="96"/>
      <c r="FW136" s="96"/>
      <c r="FX136" s="96"/>
      <c r="FY136" s="96"/>
      <c r="FZ136" s="96"/>
      <c r="GA136" s="96"/>
      <c r="GB136" s="96"/>
      <c r="GC136" s="96"/>
      <c r="GD136" s="96"/>
      <c r="GE136" s="96"/>
      <c r="GF136" s="96"/>
      <c r="GG136" s="96"/>
      <c r="GH136" s="96"/>
      <c r="GI136" s="96"/>
      <c r="GJ136" s="96"/>
      <c r="GK136" s="96"/>
      <c r="GL136" s="96"/>
      <c r="GM136" s="96"/>
      <c r="GN136" s="96"/>
      <c r="GO136" s="96"/>
      <c r="GP136" s="96"/>
      <c r="GQ136" s="96"/>
      <c r="GR136" s="96"/>
      <c r="GS136" s="96"/>
      <c r="GT136" s="96"/>
      <c r="GU136" s="96"/>
      <c r="GV136" s="96"/>
      <c r="GW136" s="96"/>
      <c r="GX136" s="96"/>
      <c r="GY136" s="96"/>
      <c r="GZ136" s="96"/>
      <c r="HA136" s="96"/>
      <c r="HB136" s="96"/>
      <c r="HC136" s="96"/>
      <c r="HD136" s="96"/>
      <c r="HE136" s="96"/>
      <c r="HF136" s="96"/>
      <c r="HG136" s="96"/>
      <c r="HH136" s="96"/>
      <c r="HI136" s="96"/>
      <c r="HJ136" s="96"/>
      <c r="HK136" s="96"/>
      <c r="HL136" s="96"/>
      <c r="HM136" s="96"/>
      <c r="HN136" s="96"/>
      <c r="HO136" s="96"/>
      <c r="HP136" s="96"/>
      <c r="HQ136" s="96"/>
      <c r="HR136" s="96"/>
      <c r="HS136" s="96"/>
      <c r="HT136" s="96"/>
      <c r="HU136" s="96"/>
      <c r="HV136" s="96"/>
      <c r="HW136" s="96"/>
      <c r="HX136" s="96"/>
      <c r="HY136" s="96"/>
      <c r="HZ136" s="96"/>
      <c r="IA136" s="96"/>
      <c r="IB136" s="96"/>
      <c r="IC136" s="96"/>
      <c r="ID136" s="96"/>
      <c r="IE136" s="96"/>
      <c r="IF136" s="96"/>
    </row>
    <row r="137" spans="1:240" ht="17.25" customHeight="1">
      <c r="A137" s="167"/>
      <c r="B137" s="167"/>
      <c r="C137" s="135"/>
      <c r="D137" s="167"/>
      <c r="E137" s="179" t="s">
        <v>296</v>
      </c>
      <c r="F137" s="110">
        <f>F123-F138-F139</f>
        <v>4736</v>
      </c>
      <c r="G137" s="110">
        <f>+G123-G138-G139</f>
        <v>4736</v>
      </c>
      <c r="H137" s="135"/>
      <c r="I137" s="167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7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6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96"/>
      <c r="BJ137" s="96"/>
      <c r="BK137" s="96"/>
      <c r="BL137" s="96"/>
      <c r="BM137" s="96"/>
      <c r="BN137" s="96"/>
      <c r="BO137" s="96"/>
      <c r="BP137" s="96"/>
      <c r="BQ137" s="96"/>
      <c r="BR137" s="96"/>
      <c r="BS137" s="96"/>
      <c r="BT137" s="96"/>
      <c r="BU137" s="96"/>
      <c r="BV137" s="96"/>
      <c r="BW137" s="96"/>
      <c r="BX137" s="96"/>
      <c r="BY137" s="96"/>
      <c r="BZ137" s="96"/>
      <c r="CA137" s="96"/>
      <c r="CB137" s="96"/>
      <c r="CC137" s="96"/>
      <c r="CD137" s="96"/>
      <c r="CE137" s="96"/>
      <c r="CF137" s="96"/>
      <c r="CG137" s="96"/>
      <c r="CH137" s="96"/>
      <c r="CI137" s="96"/>
      <c r="CJ137" s="96"/>
      <c r="CK137" s="96"/>
      <c r="CL137" s="96"/>
      <c r="CM137" s="96"/>
      <c r="CN137" s="96"/>
      <c r="CO137" s="96"/>
      <c r="CP137" s="96"/>
      <c r="CQ137" s="96"/>
      <c r="CR137" s="96"/>
      <c r="CS137" s="96"/>
      <c r="CT137" s="96"/>
      <c r="CU137" s="96"/>
      <c r="CV137" s="96"/>
      <c r="CW137" s="96"/>
      <c r="CX137" s="96"/>
      <c r="CY137" s="96"/>
      <c r="CZ137" s="96"/>
      <c r="DA137" s="96"/>
      <c r="DB137" s="96"/>
      <c r="DC137" s="96"/>
      <c r="DD137" s="96"/>
      <c r="DE137" s="96"/>
      <c r="DF137" s="96"/>
      <c r="DG137" s="96"/>
      <c r="DH137" s="96"/>
      <c r="DI137" s="96"/>
      <c r="DJ137" s="96"/>
      <c r="DK137" s="96"/>
      <c r="DL137" s="96"/>
      <c r="DM137" s="96"/>
      <c r="DN137" s="96"/>
      <c r="DO137" s="96"/>
      <c r="DP137" s="96"/>
      <c r="DQ137" s="96"/>
      <c r="DR137" s="96"/>
      <c r="DS137" s="96"/>
      <c r="DT137" s="96"/>
      <c r="DU137" s="96"/>
      <c r="DV137" s="96"/>
      <c r="DW137" s="96"/>
      <c r="DX137" s="96"/>
      <c r="DY137" s="96"/>
      <c r="DZ137" s="96"/>
      <c r="EA137" s="96"/>
      <c r="EB137" s="96"/>
      <c r="EC137" s="96"/>
      <c r="ED137" s="96"/>
      <c r="EE137" s="96"/>
      <c r="EF137" s="96"/>
      <c r="EG137" s="96"/>
      <c r="EH137" s="96"/>
      <c r="EI137" s="96"/>
      <c r="EJ137" s="96"/>
      <c r="EK137" s="96"/>
      <c r="EL137" s="96"/>
      <c r="EM137" s="96"/>
      <c r="EN137" s="96"/>
      <c r="EO137" s="96"/>
      <c r="EP137" s="96"/>
      <c r="EQ137" s="96"/>
      <c r="ER137" s="96"/>
      <c r="ES137" s="96"/>
      <c r="ET137" s="96"/>
      <c r="EU137" s="96"/>
      <c r="EV137" s="96"/>
      <c r="EW137" s="96"/>
      <c r="EX137" s="96"/>
      <c r="EY137" s="96"/>
      <c r="EZ137" s="96"/>
      <c r="FA137" s="96"/>
      <c r="FB137" s="96"/>
      <c r="FC137" s="96"/>
      <c r="FD137" s="96"/>
      <c r="FE137" s="96"/>
      <c r="FF137" s="96"/>
      <c r="FG137" s="96"/>
      <c r="FH137" s="96"/>
      <c r="FI137" s="96"/>
      <c r="FJ137" s="96"/>
      <c r="FK137" s="96"/>
      <c r="FL137" s="96"/>
      <c r="FM137" s="96"/>
      <c r="FN137" s="96"/>
      <c r="FO137" s="96"/>
      <c r="FP137" s="96"/>
      <c r="FQ137" s="96"/>
      <c r="FR137" s="96"/>
      <c r="FS137" s="96"/>
      <c r="FT137" s="96"/>
      <c r="FU137" s="96"/>
      <c r="FV137" s="96"/>
      <c r="FW137" s="96"/>
      <c r="FX137" s="96"/>
      <c r="FY137" s="96"/>
      <c r="FZ137" s="96"/>
      <c r="GA137" s="96"/>
      <c r="GB137" s="96"/>
      <c r="GC137" s="96"/>
      <c r="GD137" s="96"/>
      <c r="GE137" s="96"/>
      <c r="GF137" s="96"/>
      <c r="GG137" s="96"/>
      <c r="GH137" s="96"/>
      <c r="GI137" s="96"/>
      <c r="GJ137" s="96"/>
      <c r="GK137" s="96"/>
      <c r="GL137" s="96"/>
      <c r="GM137" s="96"/>
      <c r="GN137" s="96"/>
      <c r="GO137" s="96"/>
      <c r="GP137" s="96"/>
      <c r="GQ137" s="96"/>
      <c r="GR137" s="96"/>
      <c r="GS137" s="96"/>
      <c r="GT137" s="96"/>
      <c r="GU137" s="96"/>
      <c r="GV137" s="96"/>
      <c r="GW137" s="96"/>
      <c r="GX137" s="96"/>
      <c r="GY137" s="96"/>
      <c r="GZ137" s="96"/>
      <c r="HA137" s="96"/>
      <c r="HB137" s="96"/>
      <c r="HC137" s="96"/>
      <c r="HD137" s="96"/>
      <c r="HE137" s="96"/>
      <c r="HF137" s="96"/>
      <c r="HG137" s="96"/>
      <c r="HH137" s="96"/>
      <c r="HI137" s="96"/>
      <c r="HJ137" s="96"/>
      <c r="HK137" s="96"/>
      <c r="HL137" s="96"/>
      <c r="HM137" s="96"/>
      <c r="HN137" s="96"/>
      <c r="HO137" s="96"/>
      <c r="HP137" s="96"/>
      <c r="HQ137" s="96"/>
      <c r="HR137" s="96"/>
      <c r="HS137" s="96"/>
      <c r="HT137" s="96"/>
      <c r="HU137" s="96"/>
      <c r="HV137" s="96"/>
      <c r="HW137" s="96"/>
      <c r="HX137" s="96"/>
      <c r="HY137" s="96"/>
      <c r="HZ137" s="96"/>
      <c r="IA137" s="96"/>
      <c r="IB137" s="96"/>
      <c r="IC137" s="96"/>
      <c r="ID137" s="96"/>
      <c r="IE137" s="96"/>
      <c r="IF137" s="96"/>
    </row>
    <row r="138" spans="1:240" ht="17.25" customHeight="1">
      <c r="A138" s="167"/>
      <c r="B138" s="167"/>
      <c r="C138" s="135"/>
      <c r="D138" s="167"/>
      <c r="E138" s="179" t="s">
        <v>297</v>
      </c>
      <c r="F138" s="110">
        <f>+F36+F37+F82+F96+F105+F106</f>
        <v>312</v>
      </c>
      <c r="G138" s="110">
        <f>+G36+G37+G82+G96+G105+G106</f>
        <v>312</v>
      </c>
      <c r="H138" s="135"/>
      <c r="I138" s="167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7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6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  <c r="BI138" s="96"/>
      <c r="BJ138" s="96"/>
      <c r="BK138" s="96"/>
      <c r="BL138" s="96"/>
      <c r="BM138" s="96"/>
      <c r="BN138" s="96"/>
      <c r="BO138" s="96"/>
      <c r="BP138" s="96"/>
      <c r="BQ138" s="96"/>
      <c r="BR138" s="96"/>
      <c r="BS138" s="96"/>
      <c r="BT138" s="96"/>
      <c r="BU138" s="96"/>
      <c r="BV138" s="96"/>
      <c r="BW138" s="96"/>
      <c r="BX138" s="96"/>
      <c r="BY138" s="96"/>
      <c r="BZ138" s="96"/>
      <c r="CA138" s="96"/>
      <c r="CB138" s="96"/>
      <c r="CC138" s="96"/>
      <c r="CD138" s="96"/>
      <c r="CE138" s="96"/>
      <c r="CF138" s="96"/>
      <c r="CG138" s="96"/>
      <c r="CH138" s="96"/>
      <c r="CI138" s="96"/>
      <c r="CJ138" s="96"/>
      <c r="CK138" s="96"/>
      <c r="CL138" s="96"/>
      <c r="CM138" s="96"/>
      <c r="CN138" s="96"/>
      <c r="CO138" s="96"/>
      <c r="CP138" s="96"/>
      <c r="CQ138" s="96"/>
      <c r="CR138" s="96"/>
      <c r="CS138" s="96"/>
      <c r="CT138" s="96"/>
      <c r="CU138" s="96"/>
      <c r="CV138" s="96"/>
      <c r="CW138" s="96"/>
      <c r="CX138" s="96"/>
      <c r="CY138" s="96"/>
      <c r="CZ138" s="96"/>
      <c r="DA138" s="96"/>
      <c r="DB138" s="96"/>
      <c r="DC138" s="96"/>
      <c r="DD138" s="96"/>
      <c r="DE138" s="96"/>
      <c r="DF138" s="96"/>
      <c r="DG138" s="96"/>
      <c r="DH138" s="96"/>
      <c r="DI138" s="96"/>
      <c r="DJ138" s="96"/>
      <c r="DK138" s="96"/>
      <c r="DL138" s="96"/>
      <c r="DM138" s="96"/>
      <c r="DN138" s="96"/>
      <c r="DO138" s="96"/>
      <c r="DP138" s="96"/>
      <c r="DQ138" s="96"/>
      <c r="DR138" s="96"/>
      <c r="DS138" s="96"/>
      <c r="DT138" s="96"/>
      <c r="DU138" s="96"/>
      <c r="DV138" s="96"/>
      <c r="DW138" s="96"/>
      <c r="DX138" s="96"/>
      <c r="DY138" s="96"/>
      <c r="DZ138" s="96"/>
      <c r="EA138" s="96"/>
      <c r="EB138" s="96"/>
      <c r="EC138" s="96"/>
      <c r="ED138" s="96"/>
      <c r="EE138" s="96"/>
      <c r="EF138" s="96"/>
      <c r="EG138" s="96"/>
      <c r="EH138" s="96"/>
      <c r="EI138" s="96"/>
      <c r="EJ138" s="96"/>
      <c r="EK138" s="96"/>
      <c r="EL138" s="96"/>
      <c r="EM138" s="96"/>
      <c r="EN138" s="96"/>
      <c r="EO138" s="96"/>
      <c r="EP138" s="96"/>
      <c r="EQ138" s="96"/>
      <c r="ER138" s="96"/>
      <c r="ES138" s="96"/>
      <c r="ET138" s="96"/>
      <c r="EU138" s="96"/>
      <c r="EV138" s="96"/>
      <c r="EW138" s="96"/>
      <c r="EX138" s="96"/>
      <c r="EY138" s="96"/>
      <c r="EZ138" s="96"/>
      <c r="FA138" s="96"/>
      <c r="FB138" s="96"/>
      <c r="FC138" s="96"/>
      <c r="FD138" s="96"/>
      <c r="FE138" s="96"/>
      <c r="FF138" s="96"/>
      <c r="FG138" s="96"/>
      <c r="FH138" s="96"/>
      <c r="FI138" s="96"/>
      <c r="FJ138" s="96"/>
      <c r="FK138" s="96"/>
      <c r="FL138" s="96"/>
      <c r="FM138" s="96"/>
      <c r="FN138" s="96"/>
      <c r="FO138" s="96"/>
      <c r="FP138" s="96"/>
      <c r="FQ138" s="96"/>
      <c r="FR138" s="96"/>
      <c r="FS138" s="96"/>
      <c r="FT138" s="96"/>
      <c r="FU138" s="96"/>
      <c r="FV138" s="96"/>
      <c r="FW138" s="96"/>
      <c r="FX138" s="96"/>
      <c r="FY138" s="96"/>
      <c r="FZ138" s="96"/>
      <c r="GA138" s="96"/>
      <c r="GB138" s="96"/>
      <c r="GC138" s="96"/>
      <c r="GD138" s="96"/>
      <c r="GE138" s="96"/>
      <c r="GF138" s="96"/>
      <c r="GG138" s="96"/>
      <c r="GH138" s="96"/>
      <c r="GI138" s="96"/>
      <c r="GJ138" s="96"/>
      <c r="GK138" s="96"/>
      <c r="GL138" s="96"/>
      <c r="GM138" s="96"/>
      <c r="GN138" s="96"/>
      <c r="GO138" s="96"/>
      <c r="GP138" s="96"/>
      <c r="GQ138" s="96"/>
      <c r="GR138" s="96"/>
      <c r="GS138" s="96"/>
      <c r="GT138" s="96"/>
      <c r="GU138" s="96"/>
      <c r="GV138" s="96"/>
      <c r="GW138" s="96"/>
      <c r="GX138" s="96"/>
      <c r="GY138" s="96"/>
      <c r="GZ138" s="96"/>
      <c r="HA138" s="96"/>
      <c r="HB138" s="96"/>
      <c r="HC138" s="96"/>
      <c r="HD138" s="96"/>
      <c r="HE138" s="96"/>
      <c r="HF138" s="96"/>
      <c r="HG138" s="96"/>
      <c r="HH138" s="96"/>
      <c r="HI138" s="96"/>
      <c r="HJ138" s="96"/>
      <c r="HK138" s="96"/>
      <c r="HL138" s="96"/>
      <c r="HM138" s="96"/>
      <c r="HN138" s="96"/>
      <c r="HO138" s="96"/>
      <c r="HP138" s="96"/>
      <c r="HQ138" s="96"/>
      <c r="HR138" s="96"/>
      <c r="HS138" s="96"/>
      <c r="HT138" s="96"/>
      <c r="HU138" s="96"/>
      <c r="HV138" s="96"/>
      <c r="HW138" s="96"/>
      <c r="HX138" s="96"/>
      <c r="HY138" s="96"/>
      <c r="HZ138" s="96"/>
      <c r="IA138" s="96"/>
      <c r="IB138" s="96"/>
      <c r="IC138" s="96"/>
      <c r="ID138" s="96"/>
      <c r="IE138" s="96"/>
      <c r="IF138" s="96"/>
    </row>
    <row r="139" spans="1:240" ht="17.25" customHeight="1">
      <c r="A139" s="167"/>
      <c r="B139" s="167"/>
      <c r="C139" s="135"/>
      <c r="D139" s="167"/>
      <c r="E139" s="179" t="s">
        <v>298</v>
      </c>
      <c r="F139" s="110">
        <f>+F42+F47+F53+F64+F108+F111+F113</f>
        <v>72</v>
      </c>
      <c r="G139" s="110">
        <f>+G42+G47+G53+G64+G108+G111+G113</f>
        <v>72</v>
      </c>
      <c r="H139" s="135"/>
      <c r="I139" s="167"/>
      <c r="J139" s="96"/>
      <c r="K139" s="96" t="s">
        <v>299</v>
      </c>
      <c r="L139" s="96"/>
      <c r="M139" s="96"/>
      <c r="N139" s="96" t="s">
        <v>300</v>
      </c>
      <c r="O139" s="96"/>
      <c r="P139" s="96"/>
      <c r="Q139" s="96"/>
      <c r="R139" s="96"/>
      <c r="S139" s="96"/>
      <c r="T139" s="96"/>
      <c r="U139" s="97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96"/>
      <c r="AZ139" s="96"/>
      <c r="BA139" s="96"/>
      <c r="BB139" s="96"/>
      <c r="BC139" s="96"/>
      <c r="BD139" s="96"/>
      <c r="BE139" s="96"/>
      <c r="BF139" s="96"/>
      <c r="BG139" s="96"/>
      <c r="BH139" s="96"/>
      <c r="BI139" s="96"/>
      <c r="BJ139" s="96"/>
      <c r="BK139" s="96"/>
      <c r="BL139" s="96"/>
      <c r="BM139" s="96"/>
      <c r="BN139" s="96"/>
      <c r="BO139" s="96"/>
      <c r="BP139" s="96"/>
      <c r="BQ139" s="96"/>
      <c r="BR139" s="96"/>
      <c r="BS139" s="96"/>
      <c r="BT139" s="96"/>
      <c r="BU139" s="96"/>
      <c r="BV139" s="96"/>
      <c r="BW139" s="96"/>
      <c r="BX139" s="96"/>
      <c r="BY139" s="96"/>
      <c r="BZ139" s="96"/>
      <c r="CA139" s="96"/>
      <c r="CB139" s="96"/>
      <c r="CC139" s="96"/>
      <c r="CD139" s="96"/>
      <c r="CE139" s="96"/>
      <c r="CF139" s="96"/>
      <c r="CG139" s="96"/>
      <c r="CH139" s="96"/>
      <c r="CI139" s="96"/>
      <c r="CJ139" s="96"/>
      <c r="CK139" s="96"/>
      <c r="CL139" s="96"/>
      <c r="CM139" s="96"/>
      <c r="CN139" s="96"/>
      <c r="CO139" s="96"/>
      <c r="CP139" s="96"/>
      <c r="CQ139" s="96"/>
      <c r="CR139" s="96"/>
      <c r="CS139" s="96"/>
      <c r="CT139" s="96"/>
      <c r="CU139" s="96"/>
      <c r="CV139" s="96"/>
      <c r="CW139" s="96"/>
      <c r="CX139" s="96"/>
      <c r="CY139" s="96"/>
      <c r="CZ139" s="96"/>
      <c r="DA139" s="96"/>
      <c r="DB139" s="96"/>
      <c r="DC139" s="96"/>
      <c r="DD139" s="96"/>
      <c r="DE139" s="96"/>
      <c r="DF139" s="96"/>
      <c r="DG139" s="96"/>
      <c r="DH139" s="96"/>
      <c r="DI139" s="96"/>
      <c r="DJ139" s="96"/>
      <c r="DK139" s="96"/>
      <c r="DL139" s="96"/>
      <c r="DM139" s="96"/>
      <c r="DN139" s="96"/>
      <c r="DO139" s="96"/>
      <c r="DP139" s="96"/>
      <c r="DQ139" s="96"/>
      <c r="DR139" s="96"/>
      <c r="DS139" s="96"/>
      <c r="DT139" s="96"/>
      <c r="DU139" s="96"/>
      <c r="DV139" s="96"/>
      <c r="DW139" s="96"/>
      <c r="DX139" s="96"/>
      <c r="DY139" s="96"/>
      <c r="DZ139" s="96"/>
      <c r="EA139" s="96"/>
      <c r="EB139" s="96"/>
      <c r="EC139" s="96"/>
      <c r="ED139" s="96"/>
      <c r="EE139" s="96"/>
      <c r="EF139" s="96"/>
      <c r="EG139" s="96"/>
      <c r="EH139" s="96"/>
      <c r="EI139" s="96"/>
      <c r="EJ139" s="96"/>
      <c r="EK139" s="96"/>
      <c r="EL139" s="96"/>
      <c r="EM139" s="96"/>
      <c r="EN139" s="96"/>
      <c r="EO139" s="96"/>
      <c r="EP139" s="96"/>
      <c r="EQ139" s="96"/>
      <c r="ER139" s="96"/>
      <c r="ES139" s="96"/>
      <c r="ET139" s="96"/>
      <c r="EU139" s="96"/>
      <c r="EV139" s="96"/>
      <c r="EW139" s="96"/>
      <c r="EX139" s="96"/>
      <c r="EY139" s="96"/>
      <c r="EZ139" s="96"/>
      <c r="FA139" s="96"/>
      <c r="FB139" s="96"/>
      <c r="FC139" s="96"/>
      <c r="FD139" s="96"/>
      <c r="FE139" s="96"/>
      <c r="FF139" s="96"/>
      <c r="FG139" s="96"/>
      <c r="FH139" s="96"/>
      <c r="FI139" s="96"/>
      <c r="FJ139" s="96"/>
      <c r="FK139" s="96"/>
      <c r="FL139" s="96"/>
      <c r="FM139" s="96"/>
      <c r="FN139" s="96"/>
      <c r="FO139" s="96"/>
      <c r="FP139" s="96"/>
      <c r="FQ139" s="96"/>
      <c r="FR139" s="96"/>
      <c r="FS139" s="96"/>
      <c r="FT139" s="96"/>
      <c r="FU139" s="96"/>
      <c r="FV139" s="96"/>
      <c r="FW139" s="96"/>
      <c r="FX139" s="96"/>
      <c r="FY139" s="96"/>
      <c r="FZ139" s="96"/>
      <c r="GA139" s="96"/>
      <c r="GB139" s="96"/>
      <c r="GC139" s="96"/>
      <c r="GD139" s="96"/>
      <c r="GE139" s="96"/>
      <c r="GF139" s="96"/>
      <c r="GG139" s="96"/>
      <c r="GH139" s="96"/>
      <c r="GI139" s="96"/>
      <c r="GJ139" s="96"/>
      <c r="GK139" s="96"/>
      <c r="GL139" s="96"/>
      <c r="GM139" s="96"/>
      <c r="GN139" s="96"/>
      <c r="GO139" s="96"/>
      <c r="GP139" s="96"/>
      <c r="GQ139" s="96"/>
      <c r="GR139" s="96"/>
      <c r="GS139" s="96"/>
      <c r="GT139" s="96"/>
      <c r="GU139" s="96"/>
      <c r="GV139" s="96"/>
      <c r="GW139" s="96"/>
      <c r="GX139" s="96"/>
      <c r="GY139" s="96"/>
      <c r="GZ139" s="96"/>
      <c r="HA139" s="96"/>
      <c r="HB139" s="96"/>
      <c r="HC139" s="96"/>
      <c r="HD139" s="96"/>
      <c r="HE139" s="96"/>
      <c r="HF139" s="96"/>
      <c r="HG139" s="96"/>
      <c r="HH139" s="96"/>
      <c r="HI139" s="96"/>
      <c r="HJ139" s="96"/>
      <c r="HK139" s="96"/>
      <c r="HL139" s="96"/>
      <c r="HM139" s="96"/>
      <c r="HN139" s="96"/>
      <c r="HO139" s="96"/>
      <c r="HP139" s="96"/>
      <c r="HQ139" s="96"/>
      <c r="HR139" s="96"/>
      <c r="HS139" s="96"/>
      <c r="HT139" s="96"/>
      <c r="HU139" s="96"/>
      <c r="HV139" s="96"/>
      <c r="HW139" s="96"/>
      <c r="HX139" s="96"/>
      <c r="HY139" s="96"/>
      <c r="HZ139" s="96"/>
      <c r="IA139" s="96"/>
      <c r="IB139" s="96"/>
      <c r="IC139" s="96"/>
      <c r="ID139" s="96"/>
      <c r="IE139" s="96"/>
      <c r="IF139" s="96"/>
    </row>
    <row r="140" spans="1:240" ht="17.25" customHeight="1">
      <c r="A140" s="167"/>
      <c r="B140" s="167"/>
      <c r="C140" s="135"/>
      <c r="D140" s="167"/>
      <c r="E140" s="179"/>
      <c r="F140" s="110">
        <f>J123</f>
        <v>792</v>
      </c>
      <c r="G140" s="110">
        <f>K123</f>
        <v>501</v>
      </c>
      <c r="H140" s="135"/>
      <c r="I140" s="167">
        <f>$I$16</f>
        <v>662</v>
      </c>
      <c r="J140" s="96">
        <f>$G$16</f>
        <v>670</v>
      </c>
      <c r="K140" s="180">
        <f>$K$16</f>
        <v>70</v>
      </c>
      <c r="L140" s="96"/>
      <c r="M140" s="96"/>
      <c r="N140" s="96">
        <f>$N$16</f>
        <v>0</v>
      </c>
      <c r="O140" s="96"/>
      <c r="P140" s="96"/>
      <c r="Q140" s="96"/>
      <c r="R140" s="96"/>
      <c r="S140" s="96"/>
      <c r="T140" s="96"/>
      <c r="U140" s="97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6"/>
      <c r="BZ140" s="96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6"/>
      <c r="DG140" s="96"/>
      <c r="DH140" s="96"/>
      <c r="DI140" s="96"/>
      <c r="DJ140" s="96"/>
      <c r="DK140" s="96"/>
      <c r="DL140" s="96"/>
      <c r="DM140" s="96"/>
      <c r="DN140" s="96"/>
      <c r="DO140" s="96"/>
      <c r="DP140" s="96"/>
      <c r="DQ140" s="96"/>
      <c r="DR140" s="96"/>
      <c r="DS140" s="96"/>
      <c r="DT140" s="96"/>
      <c r="DU140" s="96"/>
      <c r="DV140" s="96"/>
      <c r="DW140" s="96"/>
      <c r="DX140" s="96"/>
      <c r="DY140" s="96"/>
      <c r="DZ140" s="96"/>
      <c r="EA140" s="96"/>
      <c r="EB140" s="96"/>
      <c r="EC140" s="96"/>
      <c r="ED140" s="96"/>
      <c r="EE140" s="96"/>
      <c r="EF140" s="96"/>
      <c r="EG140" s="96"/>
      <c r="EH140" s="96"/>
      <c r="EI140" s="96"/>
      <c r="EJ140" s="96"/>
      <c r="EK140" s="96"/>
      <c r="EL140" s="96"/>
      <c r="EM140" s="96"/>
      <c r="EN140" s="96"/>
      <c r="EO140" s="96"/>
      <c r="EP140" s="96"/>
      <c r="EQ140" s="96"/>
      <c r="ER140" s="96"/>
      <c r="ES140" s="96"/>
      <c r="ET140" s="96"/>
      <c r="EU140" s="96"/>
      <c r="EV140" s="96"/>
      <c r="EW140" s="96"/>
      <c r="EX140" s="96"/>
      <c r="EY140" s="96"/>
      <c r="EZ140" s="96"/>
      <c r="FA140" s="96"/>
      <c r="FB140" s="96"/>
      <c r="FC140" s="96"/>
      <c r="FD140" s="96"/>
      <c r="FE140" s="96"/>
      <c r="FF140" s="96"/>
      <c r="FG140" s="96"/>
      <c r="FH140" s="96"/>
      <c r="FI140" s="96"/>
      <c r="FJ140" s="96"/>
      <c r="FK140" s="96"/>
      <c r="FL140" s="96"/>
      <c r="FM140" s="96"/>
      <c r="FN140" s="96"/>
      <c r="FO140" s="96"/>
      <c r="FP140" s="96"/>
      <c r="FQ140" s="96"/>
      <c r="FR140" s="96"/>
      <c r="FS140" s="96"/>
      <c r="FT140" s="96"/>
      <c r="FU140" s="96"/>
      <c r="FV140" s="96"/>
      <c r="FW140" s="96"/>
      <c r="FX140" s="96"/>
      <c r="FY140" s="96"/>
      <c r="FZ140" s="96"/>
      <c r="GA140" s="96"/>
      <c r="GB140" s="96"/>
      <c r="GC140" s="96"/>
      <c r="GD140" s="96"/>
      <c r="GE140" s="96"/>
      <c r="GF140" s="96"/>
      <c r="GG140" s="96"/>
      <c r="GH140" s="96"/>
      <c r="GI140" s="96"/>
      <c r="GJ140" s="96"/>
      <c r="GK140" s="96"/>
      <c r="GL140" s="96"/>
      <c r="GM140" s="96"/>
      <c r="GN140" s="96"/>
      <c r="GO140" s="96"/>
      <c r="GP140" s="96"/>
      <c r="GQ140" s="96"/>
      <c r="GR140" s="96"/>
      <c r="GS140" s="96"/>
      <c r="GT140" s="96"/>
      <c r="GU140" s="96"/>
      <c r="GV140" s="96"/>
      <c r="GW140" s="96"/>
      <c r="GX140" s="96"/>
      <c r="GY140" s="96"/>
      <c r="GZ140" s="96"/>
      <c r="HA140" s="96"/>
      <c r="HB140" s="96"/>
      <c r="HC140" s="96"/>
      <c r="HD140" s="96"/>
      <c r="HE140" s="96"/>
      <c r="HF140" s="96"/>
      <c r="HG140" s="96"/>
      <c r="HH140" s="96"/>
      <c r="HI140" s="96"/>
      <c r="HJ140" s="96"/>
      <c r="HK140" s="96"/>
      <c r="HL140" s="96"/>
      <c r="HM140" s="96"/>
      <c r="HN140" s="96"/>
      <c r="HO140" s="96"/>
      <c r="HP140" s="96"/>
      <c r="HQ140" s="96"/>
      <c r="HR140" s="96"/>
      <c r="HS140" s="96"/>
      <c r="HT140" s="96"/>
      <c r="HU140" s="96"/>
      <c r="HV140" s="96"/>
      <c r="HW140" s="96"/>
      <c r="HX140" s="96"/>
      <c r="HY140" s="96"/>
      <c r="HZ140" s="96"/>
      <c r="IA140" s="96"/>
      <c r="IB140" s="96"/>
      <c r="IC140" s="96"/>
      <c r="ID140" s="96"/>
      <c r="IE140" s="96"/>
      <c r="IF140" s="96"/>
    </row>
    <row r="141" spans="1:240" ht="17.25" customHeight="1">
      <c r="A141" s="167"/>
      <c r="B141" s="167"/>
      <c r="C141" s="135"/>
      <c r="D141" s="167"/>
      <c r="E141" s="179"/>
      <c r="F141" s="110">
        <f>M123</f>
        <v>110</v>
      </c>
      <c r="G141" s="110">
        <f>N123</f>
        <v>110</v>
      </c>
      <c r="H141" s="135"/>
      <c r="I141" s="167">
        <f>$I$20</f>
        <v>269</v>
      </c>
      <c r="J141" s="96">
        <f>$G$20</f>
        <v>276</v>
      </c>
      <c r="K141" s="180">
        <f>$K$20</f>
        <v>78</v>
      </c>
      <c r="L141" s="96"/>
      <c r="M141" s="96"/>
      <c r="N141" s="96">
        <f>$N$20</f>
        <v>0</v>
      </c>
      <c r="O141" s="96"/>
      <c r="P141" s="96"/>
      <c r="Q141" s="96"/>
      <c r="R141" s="96"/>
      <c r="S141" s="96"/>
      <c r="T141" s="96"/>
      <c r="U141" s="97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96"/>
      <c r="BJ141" s="96"/>
      <c r="BK141" s="96"/>
      <c r="BL141" s="96"/>
      <c r="BM141" s="96"/>
      <c r="BN141" s="96"/>
      <c r="BO141" s="96"/>
      <c r="BP141" s="96"/>
      <c r="BQ141" s="96"/>
      <c r="BR141" s="96"/>
      <c r="BS141" s="96"/>
      <c r="BT141" s="96"/>
      <c r="BU141" s="96"/>
      <c r="BV141" s="96"/>
      <c r="BW141" s="96"/>
      <c r="BX141" s="96"/>
      <c r="BY141" s="96"/>
      <c r="BZ141" s="96"/>
      <c r="CA141" s="96"/>
      <c r="CB141" s="96"/>
      <c r="CC141" s="96"/>
      <c r="CD141" s="96"/>
      <c r="CE141" s="96"/>
      <c r="CF141" s="96"/>
      <c r="CG141" s="96"/>
      <c r="CH141" s="96"/>
      <c r="CI141" s="96"/>
      <c r="CJ141" s="96"/>
      <c r="CK141" s="96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6"/>
      <c r="DL141" s="96"/>
      <c r="DM141" s="96"/>
      <c r="DN141" s="96"/>
      <c r="DO141" s="96"/>
      <c r="DP141" s="96"/>
      <c r="DQ141" s="96"/>
      <c r="DR141" s="96"/>
      <c r="DS141" s="96"/>
      <c r="DT141" s="96"/>
      <c r="DU141" s="96"/>
      <c r="DV141" s="96"/>
      <c r="DW141" s="96"/>
      <c r="DX141" s="96"/>
      <c r="DY141" s="96"/>
      <c r="DZ141" s="96"/>
      <c r="EA141" s="96"/>
      <c r="EB141" s="96"/>
      <c r="EC141" s="96"/>
      <c r="ED141" s="96"/>
      <c r="EE141" s="96"/>
      <c r="EF141" s="96"/>
      <c r="EG141" s="96"/>
      <c r="EH141" s="96"/>
      <c r="EI141" s="96"/>
      <c r="EJ141" s="96"/>
      <c r="EK141" s="96"/>
      <c r="EL141" s="96"/>
      <c r="EM141" s="96"/>
      <c r="EN141" s="96"/>
      <c r="EO141" s="96"/>
      <c r="EP141" s="96"/>
      <c r="EQ141" s="96"/>
      <c r="ER141" s="96"/>
      <c r="ES141" s="96"/>
      <c r="ET141" s="96"/>
      <c r="EU141" s="96"/>
      <c r="EV141" s="96"/>
      <c r="EW141" s="96"/>
      <c r="EX141" s="96"/>
      <c r="EY141" s="96"/>
      <c r="EZ141" s="96"/>
      <c r="FA141" s="96"/>
      <c r="FB141" s="96"/>
      <c r="FC141" s="96"/>
      <c r="FD141" s="96"/>
      <c r="FE141" s="96"/>
      <c r="FF141" s="96"/>
      <c r="FG141" s="96"/>
      <c r="FH141" s="96"/>
      <c r="FI141" s="96"/>
      <c r="FJ141" s="96"/>
      <c r="FK141" s="96"/>
      <c r="FL141" s="96"/>
      <c r="FM141" s="96"/>
      <c r="FN141" s="96"/>
      <c r="FO141" s="96"/>
      <c r="FP141" s="96"/>
      <c r="FQ141" s="96"/>
      <c r="FR141" s="96"/>
      <c r="FS141" s="96"/>
      <c r="FT141" s="96"/>
      <c r="FU141" s="96"/>
      <c r="FV141" s="96"/>
      <c r="FW141" s="96"/>
      <c r="FX141" s="96"/>
      <c r="FY141" s="96"/>
      <c r="FZ141" s="96"/>
      <c r="GA141" s="96"/>
      <c r="GB141" s="96"/>
      <c r="GC141" s="96"/>
      <c r="GD141" s="96"/>
      <c r="GE141" s="96"/>
      <c r="GF141" s="96"/>
      <c r="GG141" s="96"/>
      <c r="GH141" s="96"/>
      <c r="GI141" s="96"/>
      <c r="GJ141" s="96"/>
      <c r="GK141" s="96"/>
      <c r="GL141" s="96"/>
      <c r="GM141" s="96"/>
      <c r="GN141" s="96"/>
      <c r="GO141" s="96"/>
      <c r="GP141" s="96"/>
      <c r="GQ141" s="96"/>
      <c r="GR141" s="96"/>
      <c r="GS141" s="96"/>
      <c r="GT141" s="96"/>
      <c r="GU141" s="96"/>
      <c r="GV141" s="96"/>
      <c r="GW141" s="96"/>
      <c r="GX141" s="96"/>
      <c r="GY141" s="96"/>
      <c r="GZ141" s="96"/>
      <c r="HA141" s="96"/>
      <c r="HB141" s="96"/>
      <c r="HC141" s="96"/>
      <c r="HD141" s="96"/>
      <c r="HE141" s="96"/>
      <c r="HF141" s="96"/>
      <c r="HG141" s="96"/>
      <c r="HH141" s="96"/>
      <c r="HI141" s="96"/>
      <c r="HJ141" s="96"/>
      <c r="HK141" s="96"/>
      <c r="HL141" s="96"/>
      <c r="HM141" s="96"/>
      <c r="HN141" s="96"/>
      <c r="HO141" s="96"/>
      <c r="HP141" s="96"/>
      <c r="HQ141" s="96"/>
      <c r="HR141" s="96"/>
      <c r="HS141" s="96"/>
      <c r="HT141" s="96"/>
      <c r="HU141" s="96"/>
      <c r="HV141" s="96"/>
      <c r="HW141" s="96"/>
      <c r="HX141" s="96"/>
      <c r="HY141" s="96"/>
      <c r="HZ141" s="96"/>
      <c r="IA141" s="96"/>
      <c r="IB141" s="96"/>
      <c r="IC141" s="96"/>
      <c r="ID141" s="96"/>
      <c r="IE141" s="96"/>
      <c r="IF141" s="96"/>
    </row>
    <row r="142" spans="1:240" ht="17.25" customHeight="1">
      <c r="A142" s="167"/>
      <c r="B142" s="167"/>
      <c r="C142" s="135"/>
      <c r="D142" s="167"/>
      <c r="E142" s="179"/>
      <c r="F142" s="110">
        <f>P123</f>
        <v>207</v>
      </c>
      <c r="G142" s="110">
        <f>Q123</f>
        <v>207</v>
      </c>
      <c r="H142" s="135"/>
      <c r="I142" s="167">
        <f>$I$30</f>
        <v>352</v>
      </c>
      <c r="J142" s="96">
        <f>$G$30</f>
        <v>354</v>
      </c>
      <c r="K142" s="180">
        <f>$K$30</f>
        <v>28</v>
      </c>
      <c r="L142" s="96"/>
      <c r="M142" s="96"/>
      <c r="N142" s="96">
        <f>$N$30</f>
        <v>3</v>
      </c>
      <c r="O142" s="96"/>
      <c r="P142" s="96"/>
      <c r="Q142" s="96"/>
      <c r="R142" s="96"/>
      <c r="S142" s="96"/>
      <c r="T142" s="96"/>
      <c r="U142" s="97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6"/>
      <c r="BS142" s="96"/>
      <c r="BT142" s="96"/>
      <c r="BU142" s="96"/>
      <c r="BV142" s="96"/>
      <c r="BW142" s="96"/>
      <c r="BX142" s="96"/>
      <c r="BY142" s="96"/>
      <c r="BZ142" s="96"/>
      <c r="CA142" s="96"/>
      <c r="CB142" s="96"/>
      <c r="CC142" s="96"/>
      <c r="CD142" s="96"/>
      <c r="CE142" s="96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6"/>
      <c r="DL142" s="96"/>
      <c r="DM142" s="96"/>
      <c r="DN142" s="96"/>
      <c r="DO142" s="96"/>
      <c r="DP142" s="96"/>
      <c r="DQ142" s="96"/>
      <c r="DR142" s="96"/>
      <c r="DS142" s="96"/>
      <c r="DT142" s="96"/>
      <c r="DU142" s="96"/>
      <c r="DV142" s="96"/>
      <c r="DW142" s="96"/>
      <c r="DX142" s="96"/>
      <c r="DY142" s="96"/>
      <c r="DZ142" s="96"/>
      <c r="EA142" s="96"/>
      <c r="EB142" s="96"/>
      <c r="EC142" s="96"/>
      <c r="ED142" s="96"/>
      <c r="EE142" s="96"/>
      <c r="EF142" s="96"/>
      <c r="EG142" s="96"/>
      <c r="EH142" s="96"/>
      <c r="EI142" s="96"/>
      <c r="EJ142" s="96"/>
      <c r="EK142" s="96"/>
      <c r="EL142" s="96"/>
      <c r="EM142" s="96"/>
      <c r="EN142" s="96"/>
      <c r="EO142" s="96"/>
      <c r="EP142" s="96"/>
      <c r="EQ142" s="96"/>
      <c r="ER142" s="96"/>
      <c r="ES142" s="96"/>
      <c r="ET142" s="96"/>
      <c r="EU142" s="96"/>
      <c r="EV142" s="96"/>
      <c r="EW142" s="96"/>
      <c r="EX142" s="96"/>
      <c r="EY142" s="96"/>
      <c r="EZ142" s="96"/>
      <c r="FA142" s="96"/>
      <c r="FB142" s="96"/>
      <c r="FC142" s="96"/>
      <c r="FD142" s="96"/>
      <c r="FE142" s="96"/>
      <c r="FF142" s="96"/>
      <c r="FG142" s="96"/>
      <c r="FH142" s="96"/>
      <c r="FI142" s="96"/>
      <c r="FJ142" s="96"/>
      <c r="FK142" s="96"/>
      <c r="FL142" s="96"/>
      <c r="FM142" s="96"/>
      <c r="FN142" s="96"/>
      <c r="FO142" s="96"/>
      <c r="FP142" s="96"/>
      <c r="FQ142" s="96"/>
      <c r="FR142" s="96"/>
      <c r="FS142" s="96"/>
      <c r="FT142" s="96"/>
      <c r="FU142" s="96"/>
      <c r="FV142" s="96"/>
      <c r="FW142" s="96"/>
      <c r="FX142" s="96"/>
      <c r="FY142" s="96"/>
      <c r="FZ142" s="96"/>
      <c r="GA142" s="96"/>
      <c r="GB142" s="96"/>
      <c r="GC142" s="96"/>
      <c r="GD142" s="96"/>
      <c r="GE142" s="96"/>
      <c r="GF142" s="96"/>
      <c r="GG142" s="96"/>
      <c r="GH142" s="96"/>
      <c r="GI142" s="96"/>
      <c r="GJ142" s="96"/>
      <c r="GK142" s="96"/>
      <c r="GL142" s="96"/>
      <c r="GM142" s="96"/>
      <c r="GN142" s="96"/>
      <c r="GO142" s="96"/>
      <c r="GP142" s="96"/>
      <c r="GQ142" s="96"/>
      <c r="GR142" s="96"/>
      <c r="GS142" s="96"/>
      <c r="GT142" s="96"/>
      <c r="GU142" s="96"/>
      <c r="GV142" s="96"/>
      <c r="GW142" s="96"/>
      <c r="GX142" s="96"/>
      <c r="GY142" s="96"/>
      <c r="GZ142" s="96"/>
      <c r="HA142" s="96"/>
      <c r="HB142" s="96"/>
      <c r="HC142" s="96"/>
      <c r="HD142" s="96"/>
      <c r="HE142" s="96"/>
      <c r="HF142" s="96"/>
      <c r="HG142" s="96"/>
      <c r="HH142" s="96"/>
      <c r="HI142" s="96"/>
      <c r="HJ142" s="96"/>
      <c r="HK142" s="96"/>
      <c r="HL142" s="96"/>
      <c r="HM142" s="96"/>
      <c r="HN142" s="96"/>
      <c r="HO142" s="96"/>
      <c r="HP142" s="96"/>
      <c r="HQ142" s="96"/>
      <c r="HR142" s="96"/>
      <c r="HS142" s="96"/>
      <c r="HT142" s="96"/>
      <c r="HU142" s="96"/>
      <c r="HV142" s="96"/>
      <c r="HW142" s="96"/>
      <c r="HX142" s="96"/>
      <c r="HY142" s="96"/>
      <c r="HZ142" s="96"/>
      <c r="IA142" s="96"/>
      <c r="IB142" s="96"/>
      <c r="IC142" s="96"/>
      <c r="ID142" s="96"/>
      <c r="IE142" s="96"/>
      <c r="IF142" s="96"/>
    </row>
    <row r="143" spans="1:240" ht="17.25" customHeight="1">
      <c r="A143" s="167"/>
      <c r="B143" s="167"/>
      <c r="C143" s="135"/>
      <c r="D143" s="167"/>
      <c r="E143" s="135"/>
      <c r="F143" s="135"/>
      <c r="G143" s="135"/>
      <c r="H143" s="135"/>
      <c r="I143" s="167">
        <f>$I$35</f>
        <v>266</v>
      </c>
      <c r="J143" s="96">
        <f>$G$35</f>
        <v>284</v>
      </c>
      <c r="K143" s="180">
        <f>$K$35</f>
        <v>18</v>
      </c>
      <c r="L143" s="96"/>
      <c r="M143" s="96"/>
      <c r="N143" s="96">
        <f>$N$35</f>
        <v>0</v>
      </c>
      <c r="O143" s="96"/>
      <c r="P143" s="96"/>
      <c r="Q143" s="96"/>
      <c r="R143" s="96"/>
      <c r="S143" s="96"/>
      <c r="T143" s="96"/>
      <c r="U143" s="97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6"/>
      <c r="BU143" s="96"/>
      <c r="BV143" s="96"/>
      <c r="BW143" s="96"/>
      <c r="BX143" s="96"/>
      <c r="BY143" s="96"/>
      <c r="BZ143" s="96"/>
      <c r="CA143" s="96"/>
      <c r="CB143" s="96"/>
      <c r="CC143" s="96"/>
      <c r="CD143" s="96"/>
      <c r="CE143" s="96"/>
      <c r="CF143" s="96"/>
      <c r="CG143" s="96"/>
      <c r="CH143" s="96"/>
      <c r="CI143" s="96"/>
      <c r="CJ143" s="96"/>
      <c r="CK143" s="96"/>
      <c r="CL143" s="96"/>
      <c r="CM143" s="96"/>
      <c r="CN143" s="96"/>
      <c r="CO143" s="96"/>
      <c r="CP143" s="96"/>
      <c r="CQ143" s="96"/>
      <c r="CR143" s="96"/>
      <c r="CS143" s="96"/>
      <c r="CT143" s="96"/>
      <c r="CU143" s="96"/>
      <c r="CV143" s="96"/>
      <c r="CW143" s="96"/>
      <c r="CX143" s="96"/>
      <c r="CY143" s="96"/>
      <c r="CZ143" s="96"/>
      <c r="DA143" s="96"/>
      <c r="DB143" s="96"/>
      <c r="DC143" s="96"/>
      <c r="DD143" s="96"/>
      <c r="DE143" s="96"/>
      <c r="DF143" s="96"/>
      <c r="DG143" s="96"/>
      <c r="DH143" s="96"/>
      <c r="DI143" s="96"/>
      <c r="DJ143" s="96"/>
      <c r="DK143" s="96"/>
      <c r="DL143" s="96"/>
      <c r="DM143" s="96"/>
      <c r="DN143" s="96"/>
      <c r="DO143" s="96"/>
      <c r="DP143" s="96"/>
      <c r="DQ143" s="96"/>
      <c r="DR143" s="96"/>
      <c r="DS143" s="96"/>
      <c r="DT143" s="96"/>
      <c r="DU143" s="96"/>
      <c r="DV143" s="96"/>
      <c r="DW143" s="96"/>
      <c r="DX143" s="96"/>
      <c r="DY143" s="96"/>
      <c r="DZ143" s="96"/>
      <c r="EA143" s="96"/>
      <c r="EB143" s="96"/>
      <c r="EC143" s="96"/>
      <c r="ED143" s="96"/>
      <c r="EE143" s="96"/>
      <c r="EF143" s="96"/>
      <c r="EG143" s="96"/>
      <c r="EH143" s="96"/>
      <c r="EI143" s="96"/>
      <c r="EJ143" s="96"/>
      <c r="EK143" s="96"/>
      <c r="EL143" s="96"/>
      <c r="EM143" s="96"/>
      <c r="EN143" s="96"/>
      <c r="EO143" s="96"/>
      <c r="EP143" s="96"/>
      <c r="EQ143" s="96"/>
      <c r="ER143" s="96"/>
      <c r="ES143" s="96"/>
      <c r="ET143" s="96"/>
      <c r="EU143" s="96"/>
      <c r="EV143" s="96"/>
      <c r="EW143" s="96"/>
      <c r="EX143" s="96"/>
      <c r="EY143" s="96"/>
      <c r="EZ143" s="96"/>
      <c r="FA143" s="96"/>
      <c r="FB143" s="96"/>
      <c r="FC143" s="96"/>
      <c r="FD143" s="96"/>
      <c r="FE143" s="96"/>
      <c r="FF143" s="96"/>
      <c r="FG143" s="96"/>
      <c r="FH143" s="96"/>
      <c r="FI143" s="96"/>
      <c r="FJ143" s="96"/>
      <c r="FK143" s="96"/>
      <c r="FL143" s="96"/>
      <c r="FM143" s="96"/>
      <c r="FN143" s="96"/>
      <c r="FO143" s="96"/>
      <c r="FP143" s="96"/>
      <c r="FQ143" s="96"/>
      <c r="FR143" s="96"/>
      <c r="FS143" s="96"/>
      <c r="FT143" s="96"/>
      <c r="FU143" s="96"/>
      <c r="FV143" s="96"/>
      <c r="FW143" s="96"/>
      <c r="FX143" s="96"/>
      <c r="FY143" s="96"/>
      <c r="FZ143" s="96"/>
      <c r="GA143" s="96"/>
      <c r="GB143" s="96"/>
      <c r="GC143" s="96"/>
      <c r="GD143" s="96"/>
      <c r="GE143" s="96"/>
      <c r="GF143" s="96"/>
      <c r="GG143" s="96"/>
      <c r="GH143" s="96"/>
      <c r="GI143" s="96"/>
      <c r="GJ143" s="96"/>
      <c r="GK143" s="96"/>
      <c r="GL143" s="96"/>
      <c r="GM143" s="96"/>
      <c r="GN143" s="96"/>
      <c r="GO143" s="96"/>
      <c r="GP143" s="96"/>
      <c r="GQ143" s="96"/>
      <c r="GR143" s="96"/>
      <c r="GS143" s="96"/>
      <c r="GT143" s="96"/>
      <c r="GU143" s="96"/>
      <c r="GV143" s="96"/>
      <c r="GW143" s="96"/>
      <c r="GX143" s="96"/>
      <c r="GY143" s="96"/>
      <c r="GZ143" s="96"/>
      <c r="HA143" s="96"/>
      <c r="HB143" s="96"/>
      <c r="HC143" s="96"/>
      <c r="HD143" s="96"/>
      <c r="HE143" s="96"/>
      <c r="HF143" s="96"/>
      <c r="HG143" s="96"/>
      <c r="HH143" s="96"/>
      <c r="HI143" s="96"/>
      <c r="HJ143" s="96"/>
      <c r="HK143" s="96"/>
      <c r="HL143" s="96"/>
      <c r="HM143" s="96"/>
      <c r="HN143" s="96"/>
      <c r="HO143" s="96"/>
      <c r="HP143" s="96"/>
      <c r="HQ143" s="96"/>
      <c r="HR143" s="96"/>
      <c r="HS143" s="96"/>
      <c r="HT143" s="96"/>
      <c r="HU143" s="96"/>
      <c r="HV143" s="96"/>
      <c r="HW143" s="96"/>
      <c r="HX143" s="96"/>
      <c r="HY143" s="96"/>
      <c r="HZ143" s="96"/>
      <c r="IA143" s="96"/>
      <c r="IB143" s="96"/>
      <c r="IC143" s="96"/>
      <c r="ID143" s="96"/>
      <c r="IE143" s="96"/>
      <c r="IF143" s="96"/>
    </row>
    <row r="144" spans="1:240" ht="17.25" customHeight="1">
      <c r="A144" s="167"/>
      <c r="B144" s="167"/>
      <c r="C144" s="135"/>
      <c r="D144" s="167"/>
      <c r="E144" s="135"/>
      <c r="F144" s="135"/>
      <c r="G144" s="135"/>
      <c r="H144" s="135"/>
      <c r="I144" s="167">
        <f>$I$43</f>
        <v>243</v>
      </c>
      <c r="J144" s="96">
        <f>$G$43</f>
        <v>250</v>
      </c>
      <c r="K144" s="180">
        <f>$K$43</f>
        <v>41</v>
      </c>
      <c r="L144" s="96"/>
      <c r="M144" s="96"/>
      <c r="N144" s="96">
        <f>$N$43</f>
        <v>103</v>
      </c>
      <c r="O144" s="96"/>
      <c r="P144" s="96"/>
      <c r="Q144" s="96"/>
      <c r="R144" s="96"/>
      <c r="S144" s="96"/>
      <c r="T144" s="96"/>
      <c r="U144" s="97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6"/>
      <c r="BS144" s="96"/>
      <c r="BT144" s="96"/>
      <c r="BU144" s="96"/>
      <c r="BV144" s="96"/>
      <c r="BW144" s="96"/>
      <c r="BX144" s="96"/>
      <c r="BY144" s="96"/>
      <c r="BZ144" s="96"/>
      <c r="CA144" s="96"/>
      <c r="CB144" s="96"/>
      <c r="CC144" s="96"/>
      <c r="CD144" s="96"/>
      <c r="CE144" s="96"/>
      <c r="CF144" s="96"/>
      <c r="CG144" s="96"/>
      <c r="CH144" s="96"/>
      <c r="CI144" s="96"/>
      <c r="CJ144" s="96"/>
      <c r="CK144" s="96"/>
      <c r="CL144" s="96"/>
      <c r="CM144" s="96"/>
      <c r="CN144" s="96"/>
      <c r="CO144" s="96"/>
      <c r="CP144" s="96"/>
      <c r="CQ144" s="96"/>
      <c r="CR144" s="96"/>
      <c r="CS144" s="96"/>
      <c r="CT144" s="96"/>
      <c r="CU144" s="96"/>
      <c r="CV144" s="96"/>
      <c r="CW144" s="96"/>
      <c r="CX144" s="96"/>
      <c r="CY144" s="96"/>
      <c r="CZ144" s="96"/>
      <c r="DA144" s="96"/>
      <c r="DB144" s="96"/>
      <c r="DC144" s="96"/>
      <c r="DD144" s="96"/>
      <c r="DE144" s="96"/>
      <c r="DF144" s="96"/>
      <c r="DG144" s="96"/>
      <c r="DH144" s="96"/>
      <c r="DI144" s="96"/>
      <c r="DJ144" s="96"/>
      <c r="DK144" s="96"/>
      <c r="DL144" s="96"/>
      <c r="DM144" s="96"/>
      <c r="DN144" s="96"/>
      <c r="DO144" s="96"/>
      <c r="DP144" s="96"/>
      <c r="DQ144" s="96"/>
      <c r="DR144" s="96"/>
      <c r="DS144" s="96"/>
      <c r="DT144" s="96"/>
      <c r="DU144" s="96"/>
      <c r="DV144" s="96"/>
      <c r="DW144" s="96"/>
      <c r="DX144" s="96"/>
      <c r="DY144" s="96"/>
      <c r="DZ144" s="96"/>
      <c r="EA144" s="96"/>
      <c r="EB144" s="96"/>
      <c r="EC144" s="96"/>
      <c r="ED144" s="96"/>
      <c r="EE144" s="96"/>
      <c r="EF144" s="96"/>
      <c r="EG144" s="96"/>
      <c r="EH144" s="96"/>
      <c r="EI144" s="96"/>
      <c r="EJ144" s="96"/>
      <c r="EK144" s="96"/>
      <c r="EL144" s="96"/>
      <c r="EM144" s="96"/>
      <c r="EN144" s="96"/>
      <c r="EO144" s="96"/>
      <c r="EP144" s="96"/>
      <c r="EQ144" s="96"/>
      <c r="ER144" s="96"/>
      <c r="ES144" s="96"/>
      <c r="ET144" s="96"/>
      <c r="EU144" s="96"/>
      <c r="EV144" s="96"/>
      <c r="EW144" s="96"/>
      <c r="EX144" s="96"/>
      <c r="EY144" s="96"/>
      <c r="EZ144" s="96"/>
      <c r="FA144" s="96"/>
      <c r="FB144" s="96"/>
      <c r="FC144" s="96"/>
      <c r="FD144" s="96"/>
      <c r="FE144" s="96"/>
      <c r="FF144" s="96"/>
      <c r="FG144" s="96"/>
      <c r="FH144" s="96"/>
      <c r="FI144" s="96"/>
      <c r="FJ144" s="96"/>
      <c r="FK144" s="96"/>
      <c r="FL144" s="96"/>
      <c r="FM144" s="96"/>
      <c r="FN144" s="96"/>
      <c r="FO144" s="96"/>
      <c r="FP144" s="96"/>
      <c r="FQ144" s="96"/>
      <c r="FR144" s="96"/>
      <c r="FS144" s="96"/>
      <c r="FT144" s="96"/>
      <c r="FU144" s="96"/>
      <c r="FV144" s="96"/>
      <c r="FW144" s="96"/>
      <c r="FX144" s="96"/>
      <c r="FY144" s="96"/>
      <c r="FZ144" s="96"/>
      <c r="GA144" s="96"/>
      <c r="GB144" s="96"/>
      <c r="GC144" s="96"/>
      <c r="GD144" s="96"/>
      <c r="GE144" s="96"/>
      <c r="GF144" s="96"/>
      <c r="GG144" s="96"/>
      <c r="GH144" s="96"/>
      <c r="GI144" s="96"/>
      <c r="GJ144" s="96"/>
      <c r="GK144" s="96"/>
      <c r="GL144" s="96"/>
      <c r="GM144" s="96"/>
      <c r="GN144" s="96"/>
      <c r="GO144" s="96"/>
      <c r="GP144" s="96"/>
      <c r="GQ144" s="96"/>
      <c r="GR144" s="96"/>
      <c r="GS144" s="96"/>
      <c r="GT144" s="96"/>
      <c r="GU144" s="96"/>
      <c r="GV144" s="96"/>
      <c r="GW144" s="96"/>
      <c r="GX144" s="96"/>
      <c r="GY144" s="96"/>
      <c r="GZ144" s="96"/>
      <c r="HA144" s="96"/>
      <c r="HB144" s="96"/>
      <c r="HC144" s="96"/>
      <c r="HD144" s="96"/>
      <c r="HE144" s="96"/>
      <c r="HF144" s="96"/>
      <c r="HG144" s="96"/>
      <c r="HH144" s="96"/>
      <c r="HI144" s="96"/>
      <c r="HJ144" s="96"/>
      <c r="HK144" s="96"/>
      <c r="HL144" s="96"/>
      <c r="HM144" s="96"/>
      <c r="HN144" s="96"/>
      <c r="HO144" s="96"/>
      <c r="HP144" s="96"/>
      <c r="HQ144" s="96"/>
      <c r="HR144" s="96"/>
      <c r="HS144" s="96"/>
      <c r="HT144" s="96"/>
      <c r="HU144" s="96"/>
      <c r="HV144" s="96"/>
      <c r="HW144" s="96"/>
      <c r="HX144" s="96"/>
      <c r="HY144" s="96"/>
      <c r="HZ144" s="96"/>
      <c r="IA144" s="96"/>
      <c r="IB144" s="96"/>
      <c r="IC144" s="96"/>
      <c r="ID144" s="96"/>
      <c r="IE144" s="96"/>
      <c r="IF144" s="96"/>
    </row>
    <row r="145" spans="1:240" ht="17.25" customHeight="1">
      <c r="A145" s="167"/>
      <c r="B145" s="167"/>
      <c r="C145" s="135"/>
      <c r="D145" s="167"/>
      <c r="E145" s="135"/>
      <c r="F145" s="135"/>
      <c r="G145" s="135"/>
      <c r="H145" s="135"/>
      <c r="I145" s="167">
        <f>$I$55</f>
        <v>99</v>
      </c>
      <c r="J145" s="96">
        <f>$G$55</f>
        <v>123</v>
      </c>
      <c r="K145" s="180">
        <f>$K$55</f>
        <v>5</v>
      </c>
      <c r="L145" s="96"/>
      <c r="M145" s="96"/>
      <c r="N145" s="96">
        <f>$N$55</f>
        <v>0</v>
      </c>
      <c r="O145" s="96"/>
      <c r="P145" s="96"/>
      <c r="Q145" s="96"/>
      <c r="R145" s="96"/>
      <c r="S145" s="96"/>
      <c r="T145" s="96"/>
      <c r="U145" s="97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  <c r="BH145" s="96"/>
      <c r="BI145" s="96"/>
      <c r="BJ145" s="96"/>
      <c r="BK145" s="96"/>
      <c r="BL145" s="96"/>
      <c r="BM145" s="96"/>
      <c r="BN145" s="96"/>
      <c r="BO145" s="96"/>
      <c r="BP145" s="96"/>
      <c r="BQ145" s="96"/>
      <c r="BR145" s="96"/>
      <c r="BS145" s="96"/>
      <c r="BT145" s="96"/>
      <c r="BU145" s="96"/>
      <c r="BV145" s="96"/>
      <c r="BW145" s="96"/>
      <c r="BX145" s="96"/>
      <c r="BY145" s="96"/>
      <c r="BZ145" s="96"/>
      <c r="CA145" s="96"/>
      <c r="CB145" s="96"/>
      <c r="CC145" s="96"/>
      <c r="CD145" s="96"/>
      <c r="CE145" s="96"/>
      <c r="CF145" s="96"/>
      <c r="CG145" s="96"/>
      <c r="CH145" s="96"/>
      <c r="CI145" s="96"/>
      <c r="CJ145" s="96"/>
      <c r="CK145" s="96"/>
      <c r="CL145" s="96"/>
      <c r="CM145" s="96"/>
      <c r="CN145" s="96"/>
      <c r="CO145" s="96"/>
      <c r="CP145" s="96"/>
      <c r="CQ145" s="96"/>
      <c r="CR145" s="96"/>
      <c r="CS145" s="96"/>
      <c r="CT145" s="96"/>
      <c r="CU145" s="96"/>
      <c r="CV145" s="96"/>
      <c r="CW145" s="96"/>
      <c r="CX145" s="96"/>
      <c r="CY145" s="96"/>
      <c r="CZ145" s="96"/>
      <c r="DA145" s="96"/>
      <c r="DB145" s="96"/>
      <c r="DC145" s="96"/>
      <c r="DD145" s="96"/>
      <c r="DE145" s="96"/>
      <c r="DF145" s="96"/>
      <c r="DG145" s="96"/>
      <c r="DH145" s="96"/>
      <c r="DI145" s="96"/>
      <c r="DJ145" s="96"/>
      <c r="DK145" s="96"/>
      <c r="DL145" s="96"/>
      <c r="DM145" s="96"/>
      <c r="DN145" s="96"/>
      <c r="DO145" s="96"/>
      <c r="DP145" s="96"/>
      <c r="DQ145" s="96"/>
      <c r="DR145" s="96"/>
      <c r="DS145" s="96"/>
      <c r="DT145" s="96"/>
      <c r="DU145" s="96"/>
      <c r="DV145" s="96"/>
      <c r="DW145" s="96"/>
      <c r="DX145" s="96"/>
      <c r="DY145" s="96"/>
      <c r="DZ145" s="96"/>
      <c r="EA145" s="96"/>
      <c r="EB145" s="96"/>
      <c r="EC145" s="96"/>
      <c r="ED145" s="96"/>
      <c r="EE145" s="96"/>
      <c r="EF145" s="96"/>
      <c r="EG145" s="96"/>
      <c r="EH145" s="96"/>
      <c r="EI145" s="96"/>
      <c r="EJ145" s="96"/>
      <c r="EK145" s="96"/>
      <c r="EL145" s="96"/>
      <c r="EM145" s="96"/>
      <c r="EN145" s="96"/>
      <c r="EO145" s="96"/>
      <c r="EP145" s="96"/>
      <c r="EQ145" s="96"/>
      <c r="ER145" s="96"/>
      <c r="ES145" s="96"/>
      <c r="ET145" s="96"/>
      <c r="EU145" s="96"/>
      <c r="EV145" s="96"/>
      <c r="EW145" s="96"/>
      <c r="EX145" s="96"/>
      <c r="EY145" s="96"/>
      <c r="EZ145" s="96"/>
      <c r="FA145" s="96"/>
      <c r="FB145" s="96"/>
      <c r="FC145" s="96"/>
      <c r="FD145" s="96"/>
      <c r="FE145" s="96"/>
      <c r="FF145" s="96"/>
      <c r="FG145" s="96"/>
      <c r="FH145" s="96"/>
      <c r="FI145" s="96"/>
      <c r="FJ145" s="96"/>
      <c r="FK145" s="96"/>
      <c r="FL145" s="96"/>
      <c r="FM145" s="96"/>
      <c r="FN145" s="96"/>
      <c r="FO145" s="96"/>
      <c r="FP145" s="96"/>
      <c r="FQ145" s="96"/>
      <c r="FR145" s="96"/>
      <c r="FS145" s="96"/>
      <c r="FT145" s="96"/>
      <c r="FU145" s="96"/>
      <c r="FV145" s="96"/>
      <c r="FW145" s="96"/>
      <c r="FX145" s="96"/>
      <c r="FY145" s="96"/>
      <c r="FZ145" s="96"/>
      <c r="GA145" s="96"/>
      <c r="GB145" s="96"/>
      <c r="GC145" s="96"/>
      <c r="GD145" s="96"/>
      <c r="GE145" s="96"/>
      <c r="GF145" s="96"/>
      <c r="GG145" s="96"/>
      <c r="GH145" s="96"/>
      <c r="GI145" s="96"/>
      <c r="GJ145" s="96"/>
      <c r="GK145" s="96"/>
      <c r="GL145" s="96"/>
      <c r="GM145" s="96"/>
      <c r="GN145" s="96"/>
      <c r="GO145" s="96"/>
      <c r="GP145" s="96"/>
      <c r="GQ145" s="96"/>
      <c r="GR145" s="96"/>
      <c r="GS145" s="96"/>
      <c r="GT145" s="96"/>
      <c r="GU145" s="96"/>
      <c r="GV145" s="96"/>
      <c r="GW145" s="96"/>
      <c r="GX145" s="96"/>
      <c r="GY145" s="96"/>
      <c r="GZ145" s="96"/>
      <c r="HA145" s="96"/>
      <c r="HB145" s="96"/>
      <c r="HC145" s="96"/>
      <c r="HD145" s="96"/>
      <c r="HE145" s="96"/>
      <c r="HF145" s="96"/>
      <c r="HG145" s="96"/>
      <c r="HH145" s="96"/>
      <c r="HI145" s="96"/>
      <c r="HJ145" s="96"/>
      <c r="HK145" s="96"/>
      <c r="HL145" s="96"/>
      <c r="HM145" s="96"/>
      <c r="HN145" s="96"/>
      <c r="HO145" s="96"/>
      <c r="HP145" s="96"/>
      <c r="HQ145" s="96"/>
      <c r="HR145" s="96"/>
      <c r="HS145" s="96"/>
      <c r="HT145" s="96"/>
      <c r="HU145" s="96"/>
      <c r="HV145" s="96"/>
      <c r="HW145" s="96"/>
      <c r="HX145" s="96"/>
      <c r="HY145" s="96"/>
      <c r="HZ145" s="96"/>
      <c r="IA145" s="96"/>
      <c r="IB145" s="96"/>
      <c r="IC145" s="96"/>
      <c r="ID145" s="96"/>
      <c r="IE145" s="96"/>
      <c r="IF145" s="96"/>
    </row>
    <row r="146" spans="1:240" ht="18" customHeight="1" thickBot="1">
      <c r="A146" s="167"/>
      <c r="B146" s="167"/>
      <c r="C146" s="135"/>
      <c r="D146" s="167"/>
      <c r="E146" s="135"/>
      <c r="F146" s="135"/>
      <c r="G146" s="135"/>
      <c r="H146" s="135"/>
      <c r="I146" s="167">
        <f>$I$65</f>
        <v>382</v>
      </c>
      <c r="J146" s="96">
        <f>$G$65</f>
        <v>384</v>
      </c>
      <c r="K146" s="180">
        <f>$K$65</f>
        <v>56</v>
      </c>
      <c r="L146" s="96"/>
      <c r="M146" s="96"/>
      <c r="N146" s="96">
        <f>$N$65</f>
        <v>0</v>
      </c>
      <c r="O146" s="96"/>
      <c r="P146" s="96"/>
      <c r="Q146" s="96"/>
      <c r="R146" s="96"/>
      <c r="S146" s="96"/>
      <c r="T146" s="96"/>
      <c r="U146" s="97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96"/>
      <c r="BJ146" s="96"/>
      <c r="BK146" s="96"/>
      <c r="BL146" s="96"/>
      <c r="BM146" s="96"/>
      <c r="BN146" s="96"/>
      <c r="BO146" s="96"/>
      <c r="BP146" s="96"/>
      <c r="BQ146" s="96"/>
      <c r="BR146" s="96"/>
      <c r="BS146" s="96"/>
      <c r="BT146" s="96"/>
      <c r="BU146" s="96"/>
      <c r="BV146" s="96"/>
      <c r="BW146" s="96"/>
      <c r="BX146" s="96"/>
      <c r="BY146" s="96"/>
      <c r="BZ146" s="96"/>
      <c r="CA146" s="96"/>
      <c r="CB146" s="96"/>
      <c r="CC146" s="96"/>
      <c r="CD146" s="96"/>
      <c r="CE146" s="96"/>
      <c r="CF146" s="96"/>
      <c r="CG146" s="96"/>
      <c r="CH146" s="96"/>
      <c r="CI146" s="96"/>
      <c r="CJ146" s="96"/>
      <c r="CK146" s="96"/>
      <c r="CL146" s="96"/>
      <c r="CM146" s="96"/>
      <c r="CN146" s="96"/>
      <c r="CO146" s="96"/>
      <c r="CP146" s="96"/>
      <c r="CQ146" s="96"/>
      <c r="CR146" s="96"/>
      <c r="CS146" s="96"/>
      <c r="CT146" s="96"/>
      <c r="CU146" s="96"/>
      <c r="CV146" s="96"/>
      <c r="CW146" s="96"/>
      <c r="CX146" s="96"/>
      <c r="CY146" s="96"/>
      <c r="CZ146" s="96"/>
      <c r="DA146" s="96"/>
      <c r="DB146" s="96"/>
      <c r="DC146" s="96"/>
      <c r="DD146" s="96"/>
      <c r="DE146" s="96"/>
      <c r="DF146" s="96"/>
      <c r="DG146" s="96"/>
      <c r="DH146" s="96"/>
      <c r="DI146" s="96"/>
      <c r="DJ146" s="96"/>
      <c r="DK146" s="96"/>
      <c r="DL146" s="96"/>
      <c r="DM146" s="96"/>
      <c r="DN146" s="96"/>
      <c r="DO146" s="96"/>
      <c r="DP146" s="96"/>
      <c r="DQ146" s="96"/>
      <c r="DR146" s="96"/>
      <c r="DS146" s="96"/>
      <c r="DT146" s="96"/>
      <c r="DU146" s="96"/>
      <c r="DV146" s="96"/>
      <c r="DW146" s="96"/>
      <c r="DX146" s="96"/>
      <c r="DY146" s="96"/>
      <c r="DZ146" s="96"/>
      <c r="EA146" s="96"/>
      <c r="EB146" s="96"/>
      <c r="EC146" s="96"/>
      <c r="ED146" s="96"/>
      <c r="EE146" s="96"/>
      <c r="EF146" s="96"/>
      <c r="EG146" s="96"/>
      <c r="EH146" s="96"/>
      <c r="EI146" s="96"/>
      <c r="EJ146" s="96"/>
      <c r="EK146" s="96"/>
      <c r="EL146" s="96"/>
      <c r="EM146" s="96"/>
      <c r="EN146" s="96"/>
      <c r="EO146" s="96"/>
      <c r="EP146" s="96"/>
      <c r="EQ146" s="96"/>
      <c r="ER146" s="96"/>
      <c r="ES146" s="96"/>
      <c r="ET146" s="96"/>
      <c r="EU146" s="96"/>
      <c r="EV146" s="96"/>
      <c r="EW146" s="96"/>
      <c r="EX146" s="96"/>
      <c r="EY146" s="96"/>
      <c r="EZ146" s="96"/>
      <c r="FA146" s="96"/>
      <c r="FB146" s="96"/>
      <c r="FC146" s="96"/>
      <c r="FD146" s="96"/>
      <c r="FE146" s="96"/>
      <c r="FF146" s="96"/>
      <c r="FG146" s="96"/>
      <c r="FH146" s="96"/>
      <c r="FI146" s="96"/>
      <c r="FJ146" s="96"/>
      <c r="FK146" s="96"/>
      <c r="FL146" s="96"/>
      <c r="FM146" s="96"/>
      <c r="FN146" s="96"/>
      <c r="FO146" s="96"/>
      <c r="FP146" s="96"/>
      <c r="FQ146" s="96"/>
      <c r="FR146" s="96"/>
      <c r="FS146" s="96"/>
      <c r="FT146" s="96"/>
      <c r="FU146" s="96"/>
      <c r="FV146" s="96"/>
      <c r="FW146" s="96"/>
      <c r="FX146" s="96"/>
      <c r="FY146" s="96"/>
      <c r="FZ146" s="96"/>
      <c r="GA146" s="96"/>
      <c r="GB146" s="96"/>
      <c r="GC146" s="96"/>
      <c r="GD146" s="96"/>
      <c r="GE146" s="96"/>
      <c r="GF146" s="96"/>
      <c r="GG146" s="96"/>
      <c r="GH146" s="96"/>
      <c r="GI146" s="96"/>
      <c r="GJ146" s="96"/>
      <c r="GK146" s="96"/>
      <c r="GL146" s="96"/>
      <c r="GM146" s="96"/>
      <c r="GN146" s="96"/>
      <c r="GO146" s="96"/>
      <c r="GP146" s="96"/>
      <c r="GQ146" s="96"/>
      <c r="GR146" s="96"/>
      <c r="GS146" s="96"/>
      <c r="GT146" s="96"/>
      <c r="GU146" s="96"/>
      <c r="GV146" s="96"/>
      <c r="GW146" s="96"/>
      <c r="GX146" s="96"/>
      <c r="GY146" s="96"/>
      <c r="GZ146" s="96"/>
      <c r="HA146" s="96"/>
      <c r="HB146" s="96"/>
      <c r="HC146" s="96"/>
      <c r="HD146" s="96"/>
      <c r="HE146" s="96"/>
      <c r="HF146" s="96"/>
      <c r="HG146" s="96"/>
      <c r="HH146" s="96"/>
      <c r="HI146" s="96"/>
      <c r="HJ146" s="96"/>
      <c r="HK146" s="96"/>
      <c r="HL146" s="96"/>
      <c r="HM146" s="96"/>
      <c r="HN146" s="96"/>
      <c r="HO146" s="96"/>
      <c r="HP146" s="96"/>
      <c r="HQ146" s="96"/>
      <c r="HR146" s="96"/>
      <c r="HS146" s="96"/>
      <c r="HT146" s="96"/>
      <c r="HU146" s="96"/>
      <c r="HV146" s="96"/>
      <c r="HW146" s="96"/>
      <c r="HX146" s="96"/>
      <c r="HY146" s="96"/>
      <c r="HZ146" s="96"/>
      <c r="IA146" s="96"/>
      <c r="IB146" s="96"/>
      <c r="IC146" s="96"/>
      <c r="ID146" s="96"/>
      <c r="IE146" s="96"/>
      <c r="IF146" s="96"/>
    </row>
    <row r="147" spans="1:240" ht="18" customHeight="1" thickBot="1">
      <c r="A147" s="167"/>
      <c r="B147" s="167"/>
      <c r="C147" s="135"/>
      <c r="D147" s="167"/>
      <c r="E147" s="135"/>
      <c r="F147" s="181">
        <v>23</v>
      </c>
      <c r="G147" s="182">
        <v>19</v>
      </c>
      <c r="H147" s="135"/>
      <c r="I147" s="167">
        <f>$I$81</f>
        <v>758</v>
      </c>
      <c r="J147" s="96">
        <f>$G$81</f>
        <v>771</v>
      </c>
      <c r="K147" s="180">
        <f>$K$81</f>
        <v>31</v>
      </c>
      <c r="L147" s="96"/>
      <c r="M147" s="96"/>
      <c r="N147" s="96">
        <f>$N$81</f>
        <v>0</v>
      </c>
      <c r="O147" s="96"/>
      <c r="P147" s="96"/>
      <c r="Q147" s="96"/>
      <c r="R147" s="96"/>
      <c r="S147" s="96"/>
      <c r="T147" s="96"/>
      <c r="U147" s="97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96"/>
      <c r="BJ147" s="96"/>
      <c r="BK147" s="96"/>
      <c r="BL147" s="96"/>
      <c r="BM147" s="96"/>
      <c r="BN147" s="96"/>
      <c r="BO147" s="96"/>
      <c r="BP147" s="96"/>
      <c r="BQ147" s="96"/>
      <c r="BR147" s="96"/>
      <c r="BS147" s="96"/>
      <c r="BT147" s="96"/>
      <c r="BU147" s="96"/>
      <c r="BV147" s="96"/>
      <c r="BW147" s="96"/>
      <c r="BX147" s="96"/>
      <c r="BY147" s="96"/>
      <c r="BZ147" s="96"/>
      <c r="CA147" s="96"/>
      <c r="CB147" s="96"/>
      <c r="CC147" s="96"/>
      <c r="CD147" s="96"/>
      <c r="CE147" s="96"/>
      <c r="CF147" s="96"/>
      <c r="CG147" s="96"/>
      <c r="CH147" s="96"/>
      <c r="CI147" s="96"/>
      <c r="CJ147" s="96"/>
      <c r="CK147" s="96"/>
      <c r="CL147" s="96"/>
      <c r="CM147" s="96"/>
      <c r="CN147" s="96"/>
      <c r="CO147" s="96"/>
      <c r="CP147" s="96"/>
      <c r="CQ147" s="96"/>
      <c r="CR147" s="96"/>
      <c r="CS147" s="96"/>
      <c r="CT147" s="96"/>
      <c r="CU147" s="96"/>
      <c r="CV147" s="96"/>
      <c r="CW147" s="96"/>
      <c r="CX147" s="96"/>
      <c r="CY147" s="96"/>
      <c r="CZ147" s="96"/>
      <c r="DA147" s="96"/>
      <c r="DB147" s="96"/>
      <c r="DC147" s="96"/>
      <c r="DD147" s="96"/>
      <c r="DE147" s="96"/>
      <c r="DF147" s="96"/>
      <c r="DG147" s="96"/>
      <c r="DH147" s="96"/>
      <c r="DI147" s="96"/>
      <c r="DJ147" s="96"/>
      <c r="DK147" s="96"/>
      <c r="DL147" s="96"/>
      <c r="DM147" s="96"/>
      <c r="DN147" s="96"/>
      <c r="DO147" s="96"/>
      <c r="DP147" s="96"/>
      <c r="DQ147" s="96"/>
      <c r="DR147" s="96"/>
      <c r="DS147" s="96"/>
      <c r="DT147" s="96"/>
      <c r="DU147" s="96"/>
      <c r="DV147" s="96"/>
      <c r="DW147" s="96"/>
      <c r="DX147" s="96"/>
      <c r="DY147" s="96"/>
      <c r="DZ147" s="96"/>
      <c r="EA147" s="96"/>
      <c r="EB147" s="96"/>
      <c r="EC147" s="96"/>
      <c r="ED147" s="96"/>
      <c r="EE147" s="96"/>
      <c r="EF147" s="96"/>
      <c r="EG147" s="96"/>
      <c r="EH147" s="96"/>
      <c r="EI147" s="96"/>
      <c r="EJ147" s="96"/>
      <c r="EK147" s="96"/>
      <c r="EL147" s="96"/>
      <c r="EM147" s="96"/>
      <c r="EN147" s="96"/>
      <c r="EO147" s="96"/>
      <c r="EP147" s="96"/>
      <c r="EQ147" s="96"/>
      <c r="ER147" s="96"/>
      <c r="ES147" s="96"/>
      <c r="ET147" s="96"/>
      <c r="EU147" s="96"/>
      <c r="EV147" s="96"/>
      <c r="EW147" s="96"/>
      <c r="EX147" s="96"/>
      <c r="EY147" s="96"/>
      <c r="EZ147" s="96"/>
      <c r="FA147" s="96"/>
      <c r="FB147" s="96"/>
      <c r="FC147" s="96"/>
      <c r="FD147" s="96"/>
      <c r="FE147" s="96"/>
      <c r="FF147" s="96"/>
      <c r="FG147" s="96"/>
      <c r="FH147" s="96"/>
      <c r="FI147" s="96"/>
      <c r="FJ147" s="96"/>
      <c r="FK147" s="96"/>
      <c r="FL147" s="96"/>
      <c r="FM147" s="96"/>
      <c r="FN147" s="96"/>
      <c r="FO147" s="96"/>
      <c r="FP147" s="96"/>
      <c r="FQ147" s="96"/>
      <c r="FR147" s="96"/>
      <c r="FS147" s="96"/>
      <c r="FT147" s="96"/>
      <c r="FU147" s="96"/>
      <c r="FV147" s="96"/>
      <c r="FW147" s="96"/>
      <c r="FX147" s="96"/>
      <c r="FY147" s="96"/>
      <c r="FZ147" s="96"/>
      <c r="GA147" s="96"/>
      <c r="GB147" s="96"/>
      <c r="GC147" s="96"/>
      <c r="GD147" s="96"/>
      <c r="GE147" s="96"/>
      <c r="GF147" s="96"/>
      <c r="GG147" s="96"/>
      <c r="GH147" s="96"/>
      <c r="GI147" s="96"/>
      <c r="GJ147" s="96"/>
      <c r="GK147" s="96"/>
      <c r="GL147" s="96"/>
      <c r="GM147" s="96"/>
      <c r="GN147" s="96"/>
      <c r="GO147" s="96"/>
      <c r="GP147" s="96"/>
      <c r="GQ147" s="96"/>
      <c r="GR147" s="96"/>
      <c r="GS147" s="96"/>
      <c r="GT147" s="96"/>
      <c r="GU147" s="96"/>
      <c r="GV147" s="96"/>
      <c r="GW147" s="96"/>
      <c r="GX147" s="96"/>
      <c r="GY147" s="96"/>
      <c r="GZ147" s="96"/>
      <c r="HA147" s="96"/>
      <c r="HB147" s="96"/>
      <c r="HC147" s="96"/>
      <c r="HD147" s="96"/>
      <c r="HE147" s="96"/>
      <c r="HF147" s="96"/>
      <c r="HG147" s="96"/>
      <c r="HH147" s="96"/>
      <c r="HI147" s="96"/>
      <c r="HJ147" s="96"/>
      <c r="HK147" s="96"/>
      <c r="HL147" s="96"/>
      <c r="HM147" s="96"/>
      <c r="HN147" s="96"/>
      <c r="HO147" s="96"/>
      <c r="HP147" s="96"/>
      <c r="HQ147" s="96"/>
      <c r="HR147" s="96"/>
      <c r="HS147" s="96"/>
      <c r="HT147" s="96"/>
      <c r="HU147" s="96"/>
      <c r="HV147" s="96"/>
      <c r="HW147" s="96"/>
      <c r="HX147" s="96"/>
      <c r="HY147" s="96"/>
      <c r="HZ147" s="96"/>
      <c r="IA147" s="96"/>
      <c r="IB147" s="96"/>
      <c r="IC147" s="96"/>
      <c r="ID147" s="96"/>
      <c r="IE147" s="96"/>
      <c r="IF147" s="96"/>
    </row>
    <row r="148" spans="1:240" ht="18" customHeight="1" thickBot="1">
      <c r="A148" s="167"/>
      <c r="B148" s="167"/>
      <c r="C148" s="135"/>
      <c r="D148" s="167"/>
      <c r="E148" s="135"/>
      <c r="F148" s="183">
        <v>24</v>
      </c>
      <c r="G148" s="184">
        <v>24</v>
      </c>
      <c r="H148" s="135"/>
      <c r="I148" s="167">
        <f>$I$90</f>
        <v>446</v>
      </c>
      <c r="J148" s="96">
        <f>$G$90</f>
        <v>455</v>
      </c>
      <c r="K148" s="180">
        <f>$K$90</f>
        <v>18</v>
      </c>
      <c r="L148" s="96"/>
      <c r="M148" s="96"/>
      <c r="N148" s="96">
        <f>$N$90</f>
        <v>0</v>
      </c>
      <c r="O148" s="96"/>
      <c r="P148" s="96"/>
      <c r="Q148" s="96"/>
      <c r="R148" s="96"/>
      <c r="S148" s="96"/>
      <c r="T148" s="96"/>
      <c r="U148" s="97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  <c r="BA148" s="96"/>
      <c r="BB148" s="96"/>
      <c r="BC148" s="96"/>
      <c r="BD148" s="96"/>
      <c r="BE148" s="96"/>
      <c r="BF148" s="96"/>
      <c r="BG148" s="96"/>
      <c r="BH148" s="96"/>
      <c r="BI148" s="96"/>
      <c r="BJ148" s="96"/>
      <c r="BK148" s="96"/>
      <c r="BL148" s="96"/>
      <c r="BM148" s="96"/>
      <c r="BN148" s="96"/>
      <c r="BO148" s="96"/>
      <c r="BP148" s="96"/>
      <c r="BQ148" s="96"/>
      <c r="BR148" s="96"/>
      <c r="BS148" s="96"/>
      <c r="BT148" s="96"/>
      <c r="BU148" s="96"/>
      <c r="BV148" s="96"/>
      <c r="BW148" s="96"/>
      <c r="BX148" s="96"/>
      <c r="BY148" s="96"/>
      <c r="BZ148" s="96"/>
      <c r="CA148" s="96"/>
      <c r="CB148" s="96"/>
      <c r="CC148" s="96"/>
      <c r="CD148" s="96"/>
      <c r="CE148" s="96"/>
      <c r="CF148" s="96"/>
      <c r="CG148" s="96"/>
      <c r="CH148" s="96"/>
      <c r="CI148" s="96"/>
      <c r="CJ148" s="96"/>
      <c r="CK148" s="96"/>
      <c r="CL148" s="96"/>
      <c r="CM148" s="96"/>
      <c r="CN148" s="96"/>
      <c r="CO148" s="96"/>
      <c r="CP148" s="96"/>
      <c r="CQ148" s="96"/>
      <c r="CR148" s="96"/>
      <c r="CS148" s="96"/>
      <c r="CT148" s="96"/>
      <c r="CU148" s="96"/>
      <c r="CV148" s="96"/>
      <c r="CW148" s="96"/>
      <c r="CX148" s="96"/>
      <c r="CY148" s="96"/>
      <c r="CZ148" s="96"/>
      <c r="DA148" s="96"/>
      <c r="DB148" s="96"/>
      <c r="DC148" s="96"/>
      <c r="DD148" s="96"/>
      <c r="DE148" s="96"/>
      <c r="DF148" s="96"/>
      <c r="DG148" s="96"/>
      <c r="DH148" s="96"/>
      <c r="DI148" s="96"/>
      <c r="DJ148" s="96"/>
      <c r="DK148" s="96"/>
      <c r="DL148" s="96"/>
      <c r="DM148" s="96"/>
      <c r="DN148" s="96"/>
      <c r="DO148" s="96"/>
      <c r="DP148" s="96"/>
      <c r="DQ148" s="96"/>
      <c r="DR148" s="96"/>
      <c r="DS148" s="96"/>
      <c r="DT148" s="96"/>
      <c r="DU148" s="96"/>
      <c r="DV148" s="96"/>
      <c r="DW148" s="96"/>
      <c r="DX148" s="96"/>
      <c r="DY148" s="96"/>
      <c r="DZ148" s="96"/>
      <c r="EA148" s="96"/>
      <c r="EB148" s="96"/>
      <c r="EC148" s="96"/>
      <c r="ED148" s="96"/>
      <c r="EE148" s="96"/>
      <c r="EF148" s="96"/>
      <c r="EG148" s="96"/>
      <c r="EH148" s="96"/>
      <c r="EI148" s="96"/>
      <c r="EJ148" s="96"/>
      <c r="EK148" s="96"/>
      <c r="EL148" s="96"/>
      <c r="EM148" s="96"/>
      <c r="EN148" s="96"/>
      <c r="EO148" s="96"/>
      <c r="EP148" s="96"/>
      <c r="EQ148" s="96"/>
      <c r="ER148" s="96"/>
      <c r="ES148" s="96"/>
      <c r="ET148" s="96"/>
      <c r="EU148" s="96"/>
      <c r="EV148" s="96"/>
      <c r="EW148" s="96"/>
      <c r="EX148" s="96"/>
      <c r="EY148" s="96"/>
      <c r="EZ148" s="96"/>
      <c r="FA148" s="96"/>
      <c r="FB148" s="96"/>
      <c r="FC148" s="96"/>
      <c r="FD148" s="96"/>
      <c r="FE148" s="96"/>
      <c r="FF148" s="96"/>
      <c r="FG148" s="96"/>
      <c r="FH148" s="96"/>
      <c r="FI148" s="96"/>
      <c r="FJ148" s="96"/>
      <c r="FK148" s="96"/>
      <c r="FL148" s="96"/>
      <c r="FM148" s="96"/>
      <c r="FN148" s="96"/>
      <c r="FO148" s="96"/>
      <c r="FP148" s="96"/>
      <c r="FQ148" s="96"/>
      <c r="FR148" s="96"/>
      <c r="FS148" s="96"/>
      <c r="FT148" s="96"/>
      <c r="FU148" s="96"/>
      <c r="FV148" s="96"/>
      <c r="FW148" s="96"/>
      <c r="FX148" s="96"/>
      <c r="FY148" s="96"/>
      <c r="FZ148" s="96"/>
      <c r="GA148" s="96"/>
      <c r="GB148" s="96"/>
      <c r="GC148" s="96"/>
      <c r="GD148" s="96"/>
      <c r="GE148" s="96"/>
      <c r="GF148" s="96"/>
      <c r="GG148" s="96"/>
      <c r="GH148" s="96"/>
      <c r="GI148" s="96"/>
      <c r="GJ148" s="96"/>
      <c r="GK148" s="96"/>
      <c r="GL148" s="96"/>
      <c r="GM148" s="96"/>
      <c r="GN148" s="96"/>
      <c r="GO148" s="96"/>
      <c r="GP148" s="96"/>
      <c r="GQ148" s="96"/>
      <c r="GR148" s="96"/>
      <c r="GS148" s="96"/>
      <c r="GT148" s="96"/>
      <c r="GU148" s="96"/>
      <c r="GV148" s="96"/>
      <c r="GW148" s="96"/>
      <c r="GX148" s="96"/>
      <c r="GY148" s="96"/>
      <c r="GZ148" s="96"/>
      <c r="HA148" s="96"/>
      <c r="HB148" s="96"/>
      <c r="HC148" s="96"/>
      <c r="HD148" s="96"/>
      <c r="HE148" s="96"/>
      <c r="HF148" s="96"/>
      <c r="HG148" s="96"/>
      <c r="HH148" s="96"/>
      <c r="HI148" s="96"/>
      <c r="HJ148" s="96"/>
      <c r="HK148" s="96"/>
      <c r="HL148" s="96"/>
      <c r="HM148" s="96"/>
      <c r="HN148" s="96"/>
      <c r="HO148" s="96"/>
      <c r="HP148" s="96"/>
      <c r="HQ148" s="96"/>
      <c r="HR148" s="96"/>
      <c r="HS148" s="96"/>
      <c r="HT148" s="96"/>
      <c r="HU148" s="96"/>
      <c r="HV148" s="96"/>
      <c r="HW148" s="96"/>
      <c r="HX148" s="96"/>
      <c r="HY148" s="96"/>
      <c r="HZ148" s="96"/>
      <c r="IA148" s="96"/>
      <c r="IB148" s="96"/>
      <c r="IC148" s="96"/>
      <c r="ID148" s="96"/>
      <c r="IE148" s="96"/>
      <c r="IF148" s="96"/>
    </row>
    <row r="149" spans="1:240" ht="18" customHeight="1" thickBot="1">
      <c r="A149" s="167"/>
      <c r="B149" s="167"/>
      <c r="C149" s="135"/>
      <c r="D149" s="167"/>
      <c r="E149" s="135"/>
      <c r="F149" s="183">
        <v>23</v>
      </c>
      <c r="G149" s="184">
        <v>23</v>
      </c>
      <c r="H149" s="135"/>
      <c r="I149" s="167">
        <f>$I$94</f>
        <v>231</v>
      </c>
      <c r="J149" s="96">
        <f>$G$94</f>
        <v>232</v>
      </c>
      <c r="K149" s="180">
        <f>$K$94</f>
        <v>21</v>
      </c>
      <c r="L149" s="96"/>
      <c r="M149" s="96"/>
      <c r="N149" s="96">
        <f>$N$94</f>
        <v>0</v>
      </c>
      <c r="O149" s="96"/>
      <c r="P149" s="96"/>
      <c r="Q149" s="96"/>
      <c r="R149" s="96"/>
      <c r="S149" s="96"/>
      <c r="T149" s="96"/>
      <c r="U149" s="97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96"/>
      <c r="BJ149" s="96"/>
      <c r="BK149" s="96"/>
      <c r="BL149" s="96"/>
      <c r="BM149" s="96"/>
      <c r="BN149" s="96"/>
      <c r="BO149" s="96"/>
      <c r="BP149" s="96"/>
      <c r="BQ149" s="96"/>
      <c r="BR149" s="96"/>
      <c r="BS149" s="96"/>
      <c r="BT149" s="96"/>
      <c r="BU149" s="96"/>
      <c r="BV149" s="96"/>
      <c r="BW149" s="96"/>
      <c r="BX149" s="96"/>
      <c r="BY149" s="96"/>
      <c r="BZ149" s="96"/>
      <c r="CA149" s="96"/>
      <c r="CB149" s="96"/>
      <c r="CC149" s="96"/>
      <c r="CD149" s="96"/>
      <c r="CE149" s="96"/>
      <c r="CF149" s="96"/>
      <c r="CG149" s="96"/>
      <c r="CH149" s="96"/>
      <c r="CI149" s="96"/>
      <c r="CJ149" s="96"/>
      <c r="CK149" s="96"/>
      <c r="CL149" s="96"/>
      <c r="CM149" s="96"/>
      <c r="CN149" s="96"/>
      <c r="CO149" s="96"/>
      <c r="CP149" s="96"/>
      <c r="CQ149" s="96"/>
      <c r="CR149" s="96"/>
      <c r="CS149" s="96"/>
      <c r="CT149" s="96"/>
      <c r="CU149" s="96"/>
      <c r="CV149" s="96"/>
      <c r="CW149" s="96"/>
      <c r="CX149" s="96"/>
      <c r="CY149" s="96"/>
      <c r="CZ149" s="96"/>
      <c r="DA149" s="96"/>
      <c r="DB149" s="96"/>
      <c r="DC149" s="96"/>
      <c r="DD149" s="96"/>
      <c r="DE149" s="96"/>
      <c r="DF149" s="96"/>
      <c r="DG149" s="96"/>
      <c r="DH149" s="96"/>
      <c r="DI149" s="96"/>
      <c r="DJ149" s="96"/>
      <c r="DK149" s="96"/>
      <c r="DL149" s="96"/>
      <c r="DM149" s="96"/>
      <c r="DN149" s="96"/>
      <c r="DO149" s="96"/>
      <c r="DP149" s="96"/>
      <c r="DQ149" s="96"/>
      <c r="DR149" s="96"/>
      <c r="DS149" s="96"/>
      <c r="DT149" s="96"/>
      <c r="DU149" s="96"/>
      <c r="DV149" s="96"/>
      <c r="DW149" s="96"/>
      <c r="DX149" s="96"/>
      <c r="DY149" s="96"/>
      <c r="DZ149" s="96"/>
      <c r="EA149" s="96"/>
      <c r="EB149" s="96"/>
      <c r="EC149" s="96"/>
      <c r="ED149" s="96"/>
      <c r="EE149" s="96"/>
      <c r="EF149" s="96"/>
      <c r="EG149" s="96"/>
      <c r="EH149" s="96"/>
      <c r="EI149" s="96"/>
      <c r="EJ149" s="96"/>
      <c r="EK149" s="96"/>
      <c r="EL149" s="96"/>
      <c r="EM149" s="96"/>
      <c r="EN149" s="96"/>
      <c r="EO149" s="96"/>
      <c r="EP149" s="96"/>
      <c r="EQ149" s="96"/>
      <c r="ER149" s="96"/>
      <c r="ES149" s="96"/>
      <c r="ET149" s="96"/>
      <c r="EU149" s="96"/>
      <c r="EV149" s="96"/>
      <c r="EW149" s="96"/>
      <c r="EX149" s="96"/>
      <c r="EY149" s="96"/>
      <c r="EZ149" s="96"/>
      <c r="FA149" s="96"/>
      <c r="FB149" s="96"/>
      <c r="FC149" s="96"/>
      <c r="FD149" s="96"/>
      <c r="FE149" s="96"/>
      <c r="FF149" s="96"/>
      <c r="FG149" s="96"/>
      <c r="FH149" s="96"/>
      <c r="FI149" s="96"/>
      <c r="FJ149" s="96"/>
      <c r="FK149" s="96"/>
      <c r="FL149" s="96"/>
      <c r="FM149" s="96"/>
      <c r="FN149" s="96"/>
      <c r="FO149" s="96"/>
      <c r="FP149" s="96"/>
      <c r="FQ149" s="96"/>
      <c r="FR149" s="96"/>
      <c r="FS149" s="96"/>
      <c r="FT149" s="96"/>
      <c r="FU149" s="96"/>
      <c r="FV149" s="96"/>
      <c r="FW149" s="96"/>
      <c r="FX149" s="96"/>
      <c r="FY149" s="96"/>
      <c r="FZ149" s="96"/>
      <c r="GA149" s="96"/>
      <c r="GB149" s="96"/>
      <c r="GC149" s="96"/>
      <c r="GD149" s="96"/>
      <c r="GE149" s="96"/>
      <c r="GF149" s="96"/>
      <c r="GG149" s="96"/>
      <c r="GH149" s="96"/>
      <c r="GI149" s="96"/>
      <c r="GJ149" s="96"/>
      <c r="GK149" s="96"/>
      <c r="GL149" s="96"/>
      <c r="GM149" s="96"/>
      <c r="GN149" s="96"/>
      <c r="GO149" s="96"/>
      <c r="GP149" s="96"/>
      <c r="GQ149" s="96"/>
      <c r="GR149" s="96"/>
      <c r="GS149" s="96"/>
      <c r="GT149" s="96"/>
      <c r="GU149" s="96"/>
      <c r="GV149" s="96"/>
      <c r="GW149" s="96"/>
      <c r="GX149" s="96"/>
      <c r="GY149" s="96"/>
      <c r="GZ149" s="96"/>
      <c r="HA149" s="96"/>
      <c r="HB149" s="96"/>
      <c r="HC149" s="96"/>
      <c r="HD149" s="96"/>
      <c r="HE149" s="96"/>
      <c r="HF149" s="96"/>
      <c r="HG149" s="96"/>
      <c r="HH149" s="96"/>
      <c r="HI149" s="96"/>
      <c r="HJ149" s="96"/>
      <c r="HK149" s="96"/>
      <c r="HL149" s="96"/>
      <c r="HM149" s="96"/>
      <c r="HN149" s="96"/>
      <c r="HO149" s="96"/>
      <c r="HP149" s="96"/>
      <c r="HQ149" s="96"/>
      <c r="HR149" s="96"/>
      <c r="HS149" s="96"/>
      <c r="HT149" s="96"/>
      <c r="HU149" s="96"/>
      <c r="HV149" s="96"/>
      <c r="HW149" s="96"/>
      <c r="HX149" s="96"/>
      <c r="HY149" s="96"/>
      <c r="HZ149" s="96"/>
      <c r="IA149" s="96"/>
      <c r="IB149" s="96"/>
      <c r="IC149" s="96"/>
      <c r="ID149" s="96"/>
      <c r="IE149" s="96"/>
      <c r="IF149" s="96"/>
    </row>
    <row r="150" spans="1:240" ht="18" customHeight="1" thickBot="1">
      <c r="A150" s="167"/>
      <c r="B150" s="167"/>
      <c r="C150" s="135"/>
      <c r="D150" s="167"/>
      <c r="E150" s="135"/>
      <c r="F150" s="183">
        <v>16</v>
      </c>
      <c r="G150" s="184">
        <v>16</v>
      </c>
      <c r="H150" s="135"/>
      <c r="I150" s="167">
        <f>$I$104</f>
        <v>718</v>
      </c>
      <c r="J150" s="96">
        <f>$G$104</f>
        <v>739</v>
      </c>
      <c r="K150" s="180">
        <f>$K$104</f>
        <v>46</v>
      </c>
      <c r="L150" s="96"/>
      <c r="M150" s="96"/>
      <c r="N150" s="96">
        <f>$N$104</f>
        <v>0</v>
      </c>
      <c r="O150" s="96"/>
      <c r="P150" s="96"/>
      <c r="Q150" s="96"/>
      <c r="R150" s="96"/>
      <c r="S150" s="96"/>
      <c r="T150" s="96"/>
      <c r="U150" s="97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96"/>
      <c r="BJ150" s="96"/>
      <c r="BK150" s="96"/>
      <c r="BL150" s="96"/>
      <c r="BM150" s="96"/>
      <c r="BN150" s="96"/>
      <c r="BO150" s="96"/>
      <c r="BP150" s="96"/>
      <c r="BQ150" s="96"/>
      <c r="BR150" s="96"/>
      <c r="BS150" s="96"/>
      <c r="BT150" s="96"/>
      <c r="BU150" s="96"/>
      <c r="BV150" s="96"/>
      <c r="BW150" s="96"/>
      <c r="BX150" s="96"/>
      <c r="BY150" s="96"/>
      <c r="BZ150" s="96"/>
      <c r="CA150" s="96"/>
      <c r="CB150" s="96"/>
      <c r="CC150" s="96"/>
      <c r="CD150" s="96"/>
      <c r="CE150" s="96"/>
      <c r="CF150" s="96"/>
      <c r="CG150" s="96"/>
      <c r="CH150" s="96"/>
      <c r="CI150" s="96"/>
      <c r="CJ150" s="96"/>
      <c r="CK150" s="96"/>
      <c r="CL150" s="96"/>
      <c r="CM150" s="96"/>
      <c r="CN150" s="96"/>
      <c r="CO150" s="96"/>
      <c r="CP150" s="96"/>
      <c r="CQ150" s="96"/>
      <c r="CR150" s="96"/>
      <c r="CS150" s="96"/>
      <c r="CT150" s="96"/>
      <c r="CU150" s="96"/>
      <c r="CV150" s="96"/>
      <c r="CW150" s="96"/>
      <c r="CX150" s="96"/>
      <c r="CY150" s="96"/>
      <c r="CZ150" s="96"/>
      <c r="DA150" s="96"/>
      <c r="DB150" s="96"/>
      <c r="DC150" s="96"/>
      <c r="DD150" s="96"/>
      <c r="DE150" s="96"/>
      <c r="DF150" s="96"/>
      <c r="DG150" s="96"/>
      <c r="DH150" s="96"/>
      <c r="DI150" s="96"/>
      <c r="DJ150" s="96"/>
      <c r="DK150" s="96"/>
      <c r="DL150" s="96"/>
      <c r="DM150" s="96"/>
      <c r="DN150" s="96"/>
      <c r="DO150" s="96"/>
      <c r="DP150" s="96"/>
      <c r="DQ150" s="96"/>
      <c r="DR150" s="96"/>
      <c r="DS150" s="96"/>
      <c r="DT150" s="96"/>
      <c r="DU150" s="96"/>
      <c r="DV150" s="96"/>
      <c r="DW150" s="96"/>
      <c r="DX150" s="96"/>
      <c r="DY150" s="96"/>
      <c r="DZ150" s="96"/>
      <c r="EA150" s="96"/>
      <c r="EB150" s="96"/>
      <c r="EC150" s="96"/>
      <c r="ED150" s="96"/>
      <c r="EE150" s="96"/>
      <c r="EF150" s="96"/>
      <c r="EG150" s="96"/>
      <c r="EH150" s="96"/>
      <c r="EI150" s="96"/>
      <c r="EJ150" s="96"/>
      <c r="EK150" s="96"/>
      <c r="EL150" s="96"/>
      <c r="EM150" s="96"/>
      <c r="EN150" s="96"/>
      <c r="EO150" s="96"/>
      <c r="EP150" s="96"/>
      <c r="EQ150" s="96"/>
      <c r="ER150" s="96"/>
      <c r="ES150" s="96"/>
      <c r="ET150" s="96"/>
      <c r="EU150" s="96"/>
      <c r="EV150" s="96"/>
      <c r="EW150" s="96"/>
      <c r="EX150" s="96"/>
      <c r="EY150" s="96"/>
      <c r="EZ150" s="96"/>
      <c r="FA150" s="96"/>
      <c r="FB150" s="96"/>
      <c r="FC150" s="96"/>
      <c r="FD150" s="96"/>
      <c r="FE150" s="96"/>
      <c r="FF150" s="96"/>
      <c r="FG150" s="96"/>
      <c r="FH150" s="96"/>
      <c r="FI150" s="96"/>
      <c r="FJ150" s="96"/>
      <c r="FK150" s="96"/>
      <c r="FL150" s="96"/>
      <c r="FM150" s="96"/>
      <c r="FN150" s="96"/>
      <c r="FO150" s="96"/>
      <c r="FP150" s="96"/>
      <c r="FQ150" s="96"/>
      <c r="FR150" s="96"/>
      <c r="FS150" s="96"/>
      <c r="FT150" s="96"/>
      <c r="FU150" s="96"/>
      <c r="FV150" s="96"/>
      <c r="FW150" s="96"/>
      <c r="FX150" s="96"/>
      <c r="FY150" s="96"/>
      <c r="FZ150" s="96"/>
      <c r="GA150" s="96"/>
      <c r="GB150" s="96"/>
      <c r="GC150" s="96"/>
      <c r="GD150" s="96"/>
      <c r="GE150" s="96"/>
      <c r="GF150" s="96"/>
      <c r="GG150" s="96"/>
      <c r="GH150" s="96"/>
      <c r="GI150" s="96"/>
      <c r="GJ150" s="96"/>
      <c r="GK150" s="96"/>
      <c r="GL150" s="96"/>
      <c r="GM150" s="96"/>
      <c r="GN150" s="96"/>
      <c r="GO150" s="96"/>
      <c r="GP150" s="96"/>
      <c r="GQ150" s="96"/>
      <c r="GR150" s="96"/>
      <c r="GS150" s="96"/>
      <c r="GT150" s="96"/>
      <c r="GU150" s="96"/>
      <c r="GV150" s="96"/>
      <c r="GW150" s="96"/>
      <c r="GX150" s="96"/>
      <c r="GY150" s="96"/>
      <c r="GZ150" s="96"/>
      <c r="HA150" s="96"/>
      <c r="HB150" s="96"/>
      <c r="HC150" s="96"/>
      <c r="HD150" s="96"/>
      <c r="HE150" s="96"/>
      <c r="HF150" s="96"/>
      <c r="HG150" s="96"/>
      <c r="HH150" s="96"/>
      <c r="HI150" s="96"/>
      <c r="HJ150" s="96"/>
      <c r="HK150" s="96"/>
      <c r="HL150" s="96"/>
      <c r="HM150" s="96"/>
      <c r="HN150" s="96"/>
      <c r="HO150" s="96"/>
      <c r="HP150" s="96"/>
      <c r="HQ150" s="96"/>
      <c r="HR150" s="96"/>
      <c r="HS150" s="96"/>
      <c r="HT150" s="96"/>
      <c r="HU150" s="96"/>
      <c r="HV150" s="96"/>
      <c r="HW150" s="96"/>
      <c r="HX150" s="96"/>
      <c r="HY150" s="96"/>
      <c r="HZ150" s="96"/>
      <c r="IA150" s="96"/>
      <c r="IB150" s="96"/>
      <c r="IC150" s="96"/>
      <c r="ID150" s="96"/>
      <c r="IE150" s="96"/>
      <c r="IF150" s="96"/>
    </row>
    <row r="151" spans="1:240" ht="18" customHeight="1" thickBot="1">
      <c r="A151" s="167"/>
      <c r="B151" s="167"/>
      <c r="C151" s="135"/>
      <c r="D151" s="167"/>
      <c r="E151" s="135"/>
      <c r="F151" s="183">
        <v>31</v>
      </c>
      <c r="G151" s="184">
        <v>31</v>
      </c>
      <c r="H151" s="135"/>
      <c r="I151" s="167">
        <f>$I$115</f>
        <v>189</v>
      </c>
      <c r="J151" s="96">
        <f>$G$115</f>
        <v>196</v>
      </c>
      <c r="K151" s="180">
        <f>$K$115</f>
        <v>14</v>
      </c>
      <c r="L151" s="96"/>
      <c r="M151" s="96"/>
      <c r="N151" s="96">
        <f>$N$115</f>
        <v>4</v>
      </c>
      <c r="O151" s="96"/>
      <c r="P151" s="96"/>
      <c r="Q151" s="96"/>
      <c r="R151" s="96"/>
      <c r="S151" s="96"/>
      <c r="T151" s="96"/>
      <c r="U151" s="97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  <c r="AX151" s="96"/>
      <c r="AY151" s="96"/>
      <c r="AZ151" s="96"/>
      <c r="BA151" s="96"/>
      <c r="BB151" s="96"/>
      <c r="BC151" s="96"/>
      <c r="BD151" s="96"/>
      <c r="BE151" s="96"/>
      <c r="BF151" s="96"/>
      <c r="BG151" s="96"/>
      <c r="BH151" s="96"/>
      <c r="BI151" s="96"/>
      <c r="BJ151" s="96"/>
      <c r="BK151" s="96"/>
      <c r="BL151" s="96"/>
      <c r="BM151" s="96"/>
      <c r="BN151" s="96"/>
      <c r="BO151" s="96"/>
      <c r="BP151" s="96"/>
      <c r="BQ151" s="96"/>
      <c r="BR151" s="96"/>
      <c r="BS151" s="96"/>
      <c r="BT151" s="96"/>
      <c r="BU151" s="96"/>
      <c r="BV151" s="96"/>
      <c r="BW151" s="96"/>
      <c r="BX151" s="96"/>
      <c r="BY151" s="96"/>
      <c r="BZ151" s="96"/>
      <c r="CA151" s="96"/>
      <c r="CB151" s="96"/>
      <c r="CC151" s="96"/>
      <c r="CD151" s="96"/>
      <c r="CE151" s="96"/>
      <c r="CF151" s="96"/>
      <c r="CG151" s="96"/>
      <c r="CH151" s="96"/>
      <c r="CI151" s="96"/>
      <c r="CJ151" s="96"/>
      <c r="CK151" s="96"/>
      <c r="CL151" s="96"/>
      <c r="CM151" s="96"/>
      <c r="CN151" s="96"/>
      <c r="CO151" s="96"/>
      <c r="CP151" s="96"/>
      <c r="CQ151" s="96"/>
      <c r="CR151" s="96"/>
      <c r="CS151" s="96"/>
      <c r="CT151" s="96"/>
      <c r="CU151" s="96"/>
      <c r="CV151" s="96"/>
      <c r="CW151" s="96"/>
      <c r="CX151" s="96"/>
      <c r="CY151" s="96"/>
      <c r="CZ151" s="96"/>
      <c r="DA151" s="96"/>
      <c r="DB151" s="96"/>
      <c r="DC151" s="96"/>
      <c r="DD151" s="96"/>
      <c r="DE151" s="96"/>
      <c r="DF151" s="96"/>
      <c r="DG151" s="96"/>
      <c r="DH151" s="96"/>
      <c r="DI151" s="96"/>
      <c r="DJ151" s="96"/>
      <c r="DK151" s="96"/>
      <c r="DL151" s="96"/>
      <c r="DM151" s="96"/>
      <c r="DN151" s="96"/>
      <c r="DO151" s="96"/>
      <c r="DP151" s="96"/>
      <c r="DQ151" s="96"/>
      <c r="DR151" s="96"/>
      <c r="DS151" s="96"/>
      <c r="DT151" s="96"/>
      <c r="DU151" s="96"/>
      <c r="DV151" s="96"/>
      <c r="DW151" s="96"/>
      <c r="DX151" s="96"/>
      <c r="DY151" s="96"/>
      <c r="DZ151" s="96"/>
      <c r="EA151" s="96"/>
      <c r="EB151" s="96"/>
      <c r="EC151" s="96"/>
      <c r="ED151" s="96"/>
      <c r="EE151" s="96"/>
      <c r="EF151" s="96"/>
      <c r="EG151" s="96"/>
      <c r="EH151" s="96"/>
      <c r="EI151" s="96"/>
      <c r="EJ151" s="96"/>
      <c r="EK151" s="96"/>
      <c r="EL151" s="96"/>
      <c r="EM151" s="96"/>
      <c r="EN151" s="96"/>
      <c r="EO151" s="96"/>
      <c r="EP151" s="96"/>
      <c r="EQ151" s="96"/>
      <c r="ER151" s="96"/>
      <c r="ES151" s="96"/>
      <c r="ET151" s="96"/>
      <c r="EU151" s="96"/>
      <c r="EV151" s="96"/>
      <c r="EW151" s="96"/>
      <c r="EX151" s="96"/>
      <c r="EY151" s="96"/>
      <c r="EZ151" s="96"/>
      <c r="FA151" s="96"/>
      <c r="FB151" s="96"/>
      <c r="FC151" s="96"/>
      <c r="FD151" s="96"/>
      <c r="FE151" s="96"/>
      <c r="FF151" s="96"/>
      <c r="FG151" s="96"/>
      <c r="FH151" s="96"/>
      <c r="FI151" s="96"/>
      <c r="FJ151" s="96"/>
      <c r="FK151" s="96"/>
      <c r="FL151" s="96"/>
      <c r="FM151" s="96"/>
      <c r="FN151" s="96"/>
      <c r="FO151" s="96"/>
      <c r="FP151" s="96"/>
      <c r="FQ151" s="96"/>
      <c r="FR151" s="96"/>
      <c r="FS151" s="96"/>
      <c r="FT151" s="96"/>
      <c r="FU151" s="96"/>
      <c r="FV151" s="96"/>
      <c r="FW151" s="96"/>
      <c r="FX151" s="96"/>
      <c r="FY151" s="96"/>
      <c r="FZ151" s="96"/>
      <c r="GA151" s="96"/>
      <c r="GB151" s="96"/>
      <c r="GC151" s="96"/>
      <c r="GD151" s="96"/>
      <c r="GE151" s="96"/>
      <c r="GF151" s="96"/>
      <c r="GG151" s="96"/>
      <c r="GH151" s="96"/>
      <c r="GI151" s="96"/>
      <c r="GJ151" s="96"/>
      <c r="GK151" s="96"/>
      <c r="GL151" s="96"/>
      <c r="GM151" s="96"/>
      <c r="GN151" s="96"/>
      <c r="GO151" s="96"/>
      <c r="GP151" s="96"/>
      <c r="GQ151" s="96"/>
      <c r="GR151" s="96"/>
      <c r="GS151" s="96"/>
      <c r="GT151" s="96"/>
      <c r="GU151" s="96"/>
      <c r="GV151" s="96"/>
      <c r="GW151" s="96"/>
      <c r="GX151" s="96"/>
      <c r="GY151" s="96"/>
      <c r="GZ151" s="96"/>
      <c r="HA151" s="96"/>
      <c r="HB151" s="96"/>
      <c r="HC151" s="96"/>
      <c r="HD151" s="96"/>
      <c r="HE151" s="96"/>
      <c r="HF151" s="96"/>
      <c r="HG151" s="96"/>
      <c r="HH151" s="96"/>
      <c r="HI151" s="96"/>
      <c r="HJ151" s="96"/>
      <c r="HK151" s="96"/>
      <c r="HL151" s="96"/>
      <c r="HM151" s="96"/>
      <c r="HN151" s="96"/>
      <c r="HO151" s="96"/>
      <c r="HP151" s="96"/>
      <c r="HQ151" s="96"/>
      <c r="HR151" s="96"/>
      <c r="HS151" s="96"/>
      <c r="HT151" s="96"/>
      <c r="HU151" s="96"/>
      <c r="HV151" s="96"/>
      <c r="HW151" s="96"/>
      <c r="HX151" s="96"/>
      <c r="HY151" s="96"/>
      <c r="HZ151" s="96"/>
      <c r="IA151" s="96"/>
      <c r="IB151" s="96"/>
      <c r="IC151" s="96"/>
      <c r="ID151" s="96"/>
      <c r="IE151" s="96"/>
      <c r="IF151" s="96"/>
    </row>
    <row r="152" spans="1:240" ht="18" customHeight="1" thickBot="1">
      <c r="A152" s="167"/>
      <c r="B152" s="167"/>
      <c r="C152" s="135"/>
      <c r="D152" s="167"/>
      <c r="E152" s="135"/>
      <c r="F152" s="183">
        <v>42</v>
      </c>
      <c r="G152" s="184">
        <v>42</v>
      </c>
      <c r="H152" s="135"/>
      <c r="I152" s="167">
        <f>$I$122</f>
        <v>375</v>
      </c>
      <c r="J152" s="96">
        <f>$G$122</f>
        <v>386</v>
      </c>
      <c r="K152" s="180">
        <f>$K$122</f>
        <v>75</v>
      </c>
      <c r="L152" s="96"/>
      <c r="M152" s="96"/>
      <c r="N152" s="96">
        <f>$N$122</f>
        <v>0</v>
      </c>
      <c r="O152" s="96"/>
      <c r="P152" s="96"/>
      <c r="Q152" s="96"/>
      <c r="R152" s="96"/>
      <c r="S152" s="96"/>
      <c r="T152" s="96"/>
      <c r="U152" s="97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96"/>
      <c r="BJ152" s="96"/>
      <c r="BK152" s="96"/>
      <c r="BL152" s="96"/>
      <c r="BM152" s="96"/>
      <c r="BN152" s="96"/>
      <c r="BO152" s="96"/>
      <c r="BP152" s="96"/>
      <c r="BQ152" s="96"/>
      <c r="BR152" s="96"/>
      <c r="BS152" s="96"/>
      <c r="BT152" s="96"/>
      <c r="BU152" s="96"/>
      <c r="BV152" s="96"/>
      <c r="BW152" s="96"/>
      <c r="BX152" s="96"/>
      <c r="BY152" s="96"/>
      <c r="BZ152" s="96"/>
      <c r="CA152" s="96"/>
      <c r="CB152" s="96"/>
      <c r="CC152" s="96"/>
      <c r="CD152" s="96"/>
      <c r="CE152" s="96"/>
      <c r="CF152" s="96"/>
      <c r="CG152" s="96"/>
      <c r="CH152" s="96"/>
      <c r="CI152" s="96"/>
      <c r="CJ152" s="96"/>
      <c r="CK152" s="96"/>
      <c r="CL152" s="96"/>
      <c r="CM152" s="96"/>
      <c r="CN152" s="96"/>
      <c r="CO152" s="96"/>
      <c r="CP152" s="96"/>
      <c r="CQ152" s="96"/>
      <c r="CR152" s="96"/>
      <c r="CS152" s="96"/>
      <c r="CT152" s="96"/>
      <c r="CU152" s="96"/>
      <c r="CV152" s="96"/>
      <c r="CW152" s="96"/>
      <c r="CX152" s="96"/>
      <c r="CY152" s="96"/>
      <c r="CZ152" s="96"/>
      <c r="DA152" s="96"/>
      <c r="DB152" s="96"/>
      <c r="DC152" s="96"/>
      <c r="DD152" s="96"/>
      <c r="DE152" s="96"/>
      <c r="DF152" s="96"/>
      <c r="DG152" s="96"/>
      <c r="DH152" s="96"/>
      <c r="DI152" s="96"/>
      <c r="DJ152" s="96"/>
      <c r="DK152" s="96"/>
      <c r="DL152" s="96"/>
      <c r="DM152" s="96"/>
      <c r="DN152" s="96"/>
      <c r="DO152" s="96"/>
      <c r="DP152" s="96"/>
      <c r="DQ152" s="96"/>
      <c r="DR152" s="96"/>
      <c r="DS152" s="96"/>
      <c r="DT152" s="96"/>
      <c r="DU152" s="96"/>
      <c r="DV152" s="96"/>
      <c r="DW152" s="96"/>
      <c r="DX152" s="96"/>
      <c r="DY152" s="96"/>
      <c r="DZ152" s="96"/>
      <c r="EA152" s="96"/>
      <c r="EB152" s="96"/>
      <c r="EC152" s="96"/>
      <c r="ED152" s="96"/>
      <c r="EE152" s="96"/>
      <c r="EF152" s="96"/>
      <c r="EG152" s="96"/>
      <c r="EH152" s="96"/>
      <c r="EI152" s="96"/>
      <c r="EJ152" s="96"/>
      <c r="EK152" s="96"/>
      <c r="EL152" s="96"/>
      <c r="EM152" s="96"/>
      <c r="EN152" s="96"/>
      <c r="EO152" s="96"/>
      <c r="EP152" s="96"/>
      <c r="EQ152" s="96"/>
      <c r="ER152" s="96"/>
      <c r="ES152" s="96"/>
      <c r="ET152" s="96"/>
      <c r="EU152" s="96"/>
      <c r="EV152" s="96"/>
      <c r="EW152" s="96"/>
      <c r="EX152" s="96"/>
      <c r="EY152" s="96"/>
      <c r="EZ152" s="96"/>
      <c r="FA152" s="96"/>
      <c r="FB152" s="96"/>
      <c r="FC152" s="96"/>
      <c r="FD152" s="96"/>
      <c r="FE152" s="96"/>
      <c r="FF152" s="96"/>
      <c r="FG152" s="96"/>
      <c r="FH152" s="96"/>
      <c r="FI152" s="96"/>
      <c r="FJ152" s="96"/>
      <c r="FK152" s="96"/>
      <c r="FL152" s="96"/>
      <c r="FM152" s="96"/>
      <c r="FN152" s="96"/>
      <c r="FO152" s="96"/>
      <c r="FP152" s="96"/>
      <c r="FQ152" s="96"/>
      <c r="FR152" s="96"/>
      <c r="FS152" s="96"/>
      <c r="FT152" s="96"/>
      <c r="FU152" s="96"/>
      <c r="FV152" s="96"/>
      <c r="FW152" s="96"/>
      <c r="FX152" s="96"/>
      <c r="FY152" s="96"/>
      <c r="FZ152" s="96"/>
      <c r="GA152" s="96"/>
      <c r="GB152" s="96"/>
      <c r="GC152" s="96"/>
      <c r="GD152" s="96"/>
      <c r="GE152" s="96"/>
      <c r="GF152" s="96"/>
      <c r="GG152" s="96"/>
      <c r="GH152" s="96"/>
      <c r="GI152" s="96"/>
      <c r="GJ152" s="96"/>
      <c r="GK152" s="96"/>
      <c r="GL152" s="96"/>
      <c r="GM152" s="96"/>
      <c r="GN152" s="96"/>
      <c r="GO152" s="96"/>
      <c r="GP152" s="96"/>
      <c r="GQ152" s="96"/>
      <c r="GR152" s="96"/>
      <c r="GS152" s="96"/>
      <c r="GT152" s="96"/>
      <c r="GU152" s="96"/>
      <c r="GV152" s="96"/>
      <c r="GW152" s="96"/>
      <c r="GX152" s="96"/>
      <c r="GY152" s="96"/>
      <c r="GZ152" s="96"/>
      <c r="HA152" s="96"/>
      <c r="HB152" s="96"/>
      <c r="HC152" s="96"/>
      <c r="HD152" s="96"/>
      <c r="HE152" s="96"/>
      <c r="HF152" s="96"/>
      <c r="HG152" s="96"/>
      <c r="HH152" s="96"/>
      <c r="HI152" s="96"/>
      <c r="HJ152" s="96"/>
      <c r="HK152" s="96"/>
      <c r="HL152" s="96"/>
      <c r="HM152" s="96"/>
      <c r="HN152" s="96"/>
      <c r="HO152" s="96"/>
      <c r="HP152" s="96"/>
      <c r="HQ152" s="96"/>
      <c r="HR152" s="96"/>
      <c r="HS152" s="96"/>
      <c r="HT152" s="96"/>
      <c r="HU152" s="96"/>
      <c r="HV152" s="96"/>
      <c r="HW152" s="96"/>
      <c r="HX152" s="96"/>
      <c r="HY152" s="96"/>
      <c r="HZ152" s="96"/>
      <c r="IA152" s="96"/>
      <c r="IB152" s="96"/>
      <c r="IC152" s="96"/>
      <c r="ID152" s="96"/>
      <c r="IE152" s="96"/>
      <c r="IF152" s="96"/>
    </row>
    <row r="153" spans="1:240" ht="18" customHeight="1" thickBot="1">
      <c r="A153" s="167"/>
      <c r="B153" s="167"/>
      <c r="C153" s="135"/>
      <c r="D153" s="167"/>
      <c r="E153" s="135"/>
      <c r="F153" s="183">
        <v>13</v>
      </c>
      <c r="G153" s="184">
        <v>7</v>
      </c>
      <c r="H153" s="135"/>
      <c r="I153" s="167">
        <f>SUM(I140:I152)</f>
        <v>4990</v>
      </c>
      <c r="J153" s="96">
        <f>SUM(J140:J152)</f>
        <v>5120</v>
      </c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7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96"/>
      <c r="BJ153" s="96"/>
      <c r="BK153" s="96"/>
      <c r="BL153" s="96"/>
      <c r="BM153" s="96"/>
      <c r="BN153" s="96"/>
      <c r="BO153" s="96"/>
      <c r="BP153" s="96"/>
      <c r="BQ153" s="96"/>
      <c r="BR153" s="96"/>
      <c r="BS153" s="96"/>
      <c r="BT153" s="96"/>
      <c r="BU153" s="96"/>
      <c r="BV153" s="96"/>
      <c r="BW153" s="96"/>
      <c r="BX153" s="96"/>
      <c r="BY153" s="96"/>
      <c r="BZ153" s="96"/>
      <c r="CA153" s="96"/>
      <c r="CB153" s="96"/>
      <c r="CC153" s="96"/>
      <c r="CD153" s="96"/>
      <c r="CE153" s="96"/>
      <c r="CF153" s="96"/>
      <c r="CG153" s="96"/>
      <c r="CH153" s="96"/>
      <c r="CI153" s="96"/>
      <c r="CJ153" s="96"/>
      <c r="CK153" s="96"/>
      <c r="CL153" s="96"/>
      <c r="CM153" s="96"/>
      <c r="CN153" s="96"/>
      <c r="CO153" s="96"/>
      <c r="CP153" s="96"/>
      <c r="CQ153" s="96"/>
      <c r="CR153" s="96"/>
      <c r="CS153" s="96"/>
      <c r="CT153" s="96"/>
      <c r="CU153" s="96"/>
      <c r="CV153" s="96"/>
      <c r="CW153" s="96"/>
      <c r="CX153" s="96"/>
      <c r="CY153" s="96"/>
      <c r="CZ153" s="96"/>
      <c r="DA153" s="96"/>
      <c r="DB153" s="96"/>
      <c r="DC153" s="96"/>
      <c r="DD153" s="96"/>
      <c r="DE153" s="96"/>
      <c r="DF153" s="96"/>
      <c r="DG153" s="96"/>
      <c r="DH153" s="96"/>
      <c r="DI153" s="96"/>
      <c r="DJ153" s="96"/>
      <c r="DK153" s="96"/>
      <c r="DL153" s="96"/>
      <c r="DM153" s="96"/>
      <c r="DN153" s="96"/>
      <c r="DO153" s="96"/>
      <c r="DP153" s="96"/>
      <c r="DQ153" s="96"/>
      <c r="DR153" s="96"/>
      <c r="DS153" s="96"/>
      <c r="DT153" s="96"/>
      <c r="DU153" s="96"/>
      <c r="DV153" s="96"/>
      <c r="DW153" s="96"/>
      <c r="DX153" s="96"/>
      <c r="DY153" s="96"/>
      <c r="DZ153" s="96"/>
      <c r="EA153" s="96"/>
      <c r="EB153" s="96"/>
      <c r="EC153" s="96"/>
      <c r="ED153" s="96"/>
      <c r="EE153" s="96"/>
      <c r="EF153" s="96"/>
      <c r="EG153" s="96"/>
      <c r="EH153" s="96"/>
      <c r="EI153" s="96"/>
      <c r="EJ153" s="96"/>
      <c r="EK153" s="96"/>
      <c r="EL153" s="96"/>
      <c r="EM153" s="96"/>
      <c r="EN153" s="96"/>
      <c r="EO153" s="96"/>
      <c r="EP153" s="96"/>
      <c r="EQ153" s="96"/>
      <c r="ER153" s="96"/>
      <c r="ES153" s="96"/>
      <c r="ET153" s="96"/>
      <c r="EU153" s="96"/>
      <c r="EV153" s="96"/>
      <c r="EW153" s="96"/>
      <c r="EX153" s="96"/>
      <c r="EY153" s="96"/>
      <c r="EZ153" s="96"/>
      <c r="FA153" s="96"/>
      <c r="FB153" s="96"/>
      <c r="FC153" s="96"/>
      <c r="FD153" s="96"/>
      <c r="FE153" s="96"/>
      <c r="FF153" s="96"/>
      <c r="FG153" s="96"/>
      <c r="FH153" s="96"/>
      <c r="FI153" s="96"/>
      <c r="FJ153" s="96"/>
      <c r="FK153" s="96"/>
      <c r="FL153" s="96"/>
      <c r="FM153" s="96"/>
      <c r="FN153" s="96"/>
      <c r="FO153" s="96"/>
      <c r="FP153" s="96"/>
      <c r="FQ153" s="96"/>
      <c r="FR153" s="96"/>
      <c r="FS153" s="96"/>
      <c r="FT153" s="96"/>
      <c r="FU153" s="96"/>
      <c r="FV153" s="96"/>
      <c r="FW153" s="96"/>
      <c r="FX153" s="96"/>
      <c r="FY153" s="96"/>
      <c r="FZ153" s="96"/>
      <c r="GA153" s="96"/>
      <c r="GB153" s="96"/>
      <c r="GC153" s="96"/>
      <c r="GD153" s="96"/>
      <c r="GE153" s="96"/>
      <c r="GF153" s="96"/>
      <c r="GG153" s="96"/>
      <c r="GH153" s="96"/>
      <c r="GI153" s="96"/>
      <c r="GJ153" s="96"/>
      <c r="GK153" s="96"/>
      <c r="GL153" s="96"/>
      <c r="GM153" s="96"/>
      <c r="GN153" s="96"/>
      <c r="GO153" s="96"/>
      <c r="GP153" s="96"/>
      <c r="GQ153" s="96"/>
      <c r="GR153" s="96"/>
      <c r="GS153" s="96"/>
      <c r="GT153" s="96"/>
      <c r="GU153" s="96"/>
      <c r="GV153" s="96"/>
      <c r="GW153" s="96"/>
      <c r="GX153" s="96"/>
      <c r="GY153" s="96"/>
      <c r="GZ153" s="96"/>
      <c r="HA153" s="96"/>
      <c r="HB153" s="96"/>
      <c r="HC153" s="96"/>
      <c r="HD153" s="96"/>
      <c r="HE153" s="96"/>
      <c r="HF153" s="96"/>
      <c r="HG153" s="96"/>
      <c r="HH153" s="96"/>
      <c r="HI153" s="96"/>
      <c r="HJ153" s="96"/>
      <c r="HK153" s="96"/>
      <c r="HL153" s="96"/>
      <c r="HM153" s="96"/>
      <c r="HN153" s="96"/>
      <c r="HO153" s="96"/>
      <c r="HP153" s="96"/>
      <c r="HQ153" s="96"/>
      <c r="HR153" s="96"/>
      <c r="HS153" s="96"/>
      <c r="HT153" s="96"/>
      <c r="HU153" s="96"/>
      <c r="HV153" s="96"/>
      <c r="HW153" s="96"/>
      <c r="HX153" s="96"/>
      <c r="HY153" s="96"/>
      <c r="HZ153" s="96"/>
      <c r="IA153" s="96"/>
      <c r="IB153" s="96"/>
      <c r="IC153" s="96"/>
      <c r="ID153" s="96"/>
      <c r="IE153" s="96"/>
      <c r="IF153" s="96"/>
    </row>
    <row r="154" spans="1:240" ht="18" customHeight="1" thickBot="1">
      <c r="A154" s="167"/>
      <c r="B154" s="167"/>
      <c r="C154" s="135"/>
      <c r="D154" s="167"/>
      <c r="E154" s="135"/>
      <c r="F154" s="183">
        <v>20</v>
      </c>
      <c r="G154" s="184">
        <v>3</v>
      </c>
      <c r="H154" s="135"/>
      <c r="I154" s="167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7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  <c r="AU154" s="96"/>
      <c r="AV154" s="96"/>
      <c r="AW154" s="96"/>
      <c r="AX154" s="96"/>
      <c r="AY154" s="96"/>
      <c r="AZ154" s="96"/>
      <c r="BA154" s="96"/>
      <c r="BB154" s="96"/>
      <c r="BC154" s="96"/>
      <c r="BD154" s="96"/>
      <c r="BE154" s="96"/>
      <c r="BF154" s="96"/>
      <c r="BG154" s="96"/>
      <c r="BH154" s="96"/>
      <c r="BI154" s="96"/>
      <c r="BJ154" s="96"/>
      <c r="BK154" s="96"/>
      <c r="BL154" s="96"/>
      <c r="BM154" s="96"/>
      <c r="BN154" s="96"/>
      <c r="BO154" s="96"/>
      <c r="BP154" s="96"/>
      <c r="BQ154" s="96"/>
      <c r="BR154" s="96"/>
      <c r="BS154" s="96"/>
      <c r="BT154" s="96"/>
      <c r="BU154" s="96"/>
      <c r="BV154" s="96"/>
      <c r="BW154" s="96"/>
      <c r="BX154" s="96"/>
      <c r="BY154" s="96"/>
      <c r="BZ154" s="96"/>
      <c r="CA154" s="96"/>
      <c r="CB154" s="96"/>
      <c r="CC154" s="96"/>
      <c r="CD154" s="96"/>
      <c r="CE154" s="96"/>
      <c r="CF154" s="96"/>
      <c r="CG154" s="96"/>
      <c r="CH154" s="96"/>
      <c r="CI154" s="96"/>
      <c r="CJ154" s="96"/>
      <c r="CK154" s="96"/>
      <c r="CL154" s="96"/>
      <c r="CM154" s="96"/>
      <c r="CN154" s="96"/>
      <c r="CO154" s="96"/>
      <c r="CP154" s="96"/>
      <c r="CQ154" s="96"/>
      <c r="CR154" s="96"/>
      <c r="CS154" s="96"/>
      <c r="CT154" s="96"/>
      <c r="CU154" s="96"/>
      <c r="CV154" s="96"/>
      <c r="CW154" s="96"/>
      <c r="CX154" s="96"/>
      <c r="CY154" s="96"/>
      <c r="CZ154" s="96"/>
      <c r="DA154" s="96"/>
      <c r="DB154" s="96"/>
      <c r="DC154" s="96"/>
      <c r="DD154" s="96"/>
      <c r="DE154" s="96"/>
      <c r="DF154" s="96"/>
      <c r="DG154" s="96"/>
      <c r="DH154" s="96"/>
      <c r="DI154" s="96"/>
      <c r="DJ154" s="96"/>
      <c r="DK154" s="96"/>
      <c r="DL154" s="96"/>
      <c r="DM154" s="96"/>
      <c r="DN154" s="96"/>
      <c r="DO154" s="96"/>
      <c r="DP154" s="96"/>
      <c r="DQ154" s="96"/>
      <c r="DR154" s="96"/>
      <c r="DS154" s="96"/>
      <c r="DT154" s="96"/>
      <c r="DU154" s="96"/>
      <c r="DV154" s="96"/>
      <c r="DW154" s="96"/>
      <c r="DX154" s="96"/>
      <c r="DY154" s="96"/>
      <c r="DZ154" s="96"/>
      <c r="EA154" s="96"/>
      <c r="EB154" s="96"/>
      <c r="EC154" s="96"/>
      <c r="ED154" s="96"/>
      <c r="EE154" s="96"/>
      <c r="EF154" s="96"/>
      <c r="EG154" s="96"/>
      <c r="EH154" s="96"/>
      <c r="EI154" s="96"/>
      <c r="EJ154" s="96"/>
      <c r="EK154" s="96"/>
      <c r="EL154" s="96"/>
      <c r="EM154" s="96"/>
      <c r="EN154" s="96"/>
      <c r="EO154" s="96"/>
      <c r="EP154" s="96"/>
      <c r="EQ154" s="96"/>
      <c r="ER154" s="96"/>
      <c r="ES154" s="96"/>
      <c r="ET154" s="96"/>
      <c r="EU154" s="96"/>
      <c r="EV154" s="96"/>
      <c r="EW154" s="96"/>
      <c r="EX154" s="96"/>
      <c r="EY154" s="96"/>
      <c r="EZ154" s="96"/>
      <c r="FA154" s="96"/>
      <c r="FB154" s="96"/>
      <c r="FC154" s="96"/>
      <c r="FD154" s="96"/>
      <c r="FE154" s="96"/>
      <c r="FF154" s="96"/>
      <c r="FG154" s="96"/>
      <c r="FH154" s="96"/>
      <c r="FI154" s="96"/>
      <c r="FJ154" s="96"/>
      <c r="FK154" s="96"/>
      <c r="FL154" s="96"/>
      <c r="FM154" s="96"/>
      <c r="FN154" s="96"/>
      <c r="FO154" s="96"/>
      <c r="FP154" s="96"/>
      <c r="FQ154" s="96"/>
      <c r="FR154" s="96"/>
      <c r="FS154" s="96"/>
      <c r="FT154" s="96"/>
      <c r="FU154" s="96"/>
      <c r="FV154" s="96"/>
      <c r="FW154" s="96"/>
      <c r="FX154" s="96"/>
      <c r="FY154" s="96"/>
      <c r="FZ154" s="96"/>
      <c r="GA154" s="96"/>
      <c r="GB154" s="96"/>
      <c r="GC154" s="96"/>
      <c r="GD154" s="96"/>
      <c r="GE154" s="96"/>
      <c r="GF154" s="96"/>
      <c r="GG154" s="96"/>
      <c r="GH154" s="96"/>
      <c r="GI154" s="96"/>
      <c r="GJ154" s="96"/>
      <c r="GK154" s="96"/>
      <c r="GL154" s="96"/>
      <c r="GM154" s="96"/>
      <c r="GN154" s="96"/>
      <c r="GO154" s="96"/>
      <c r="GP154" s="96"/>
      <c r="GQ154" s="96"/>
      <c r="GR154" s="96"/>
      <c r="GS154" s="96"/>
      <c r="GT154" s="96"/>
      <c r="GU154" s="96"/>
      <c r="GV154" s="96"/>
      <c r="GW154" s="96"/>
      <c r="GX154" s="96"/>
      <c r="GY154" s="96"/>
      <c r="GZ154" s="96"/>
      <c r="HA154" s="96"/>
      <c r="HB154" s="96"/>
      <c r="HC154" s="96"/>
      <c r="HD154" s="96"/>
      <c r="HE154" s="96"/>
      <c r="HF154" s="96"/>
      <c r="HG154" s="96"/>
      <c r="HH154" s="96"/>
      <c r="HI154" s="96"/>
      <c r="HJ154" s="96"/>
      <c r="HK154" s="96"/>
      <c r="HL154" s="96"/>
      <c r="HM154" s="96"/>
      <c r="HN154" s="96"/>
      <c r="HO154" s="96"/>
      <c r="HP154" s="96"/>
      <c r="HQ154" s="96"/>
      <c r="HR154" s="96"/>
      <c r="HS154" s="96"/>
      <c r="HT154" s="96"/>
      <c r="HU154" s="96"/>
      <c r="HV154" s="96"/>
      <c r="HW154" s="96"/>
      <c r="HX154" s="96"/>
      <c r="HY154" s="96"/>
      <c r="HZ154" s="96"/>
      <c r="IA154" s="96"/>
      <c r="IB154" s="96"/>
      <c r="IC154" s="96"/>
      <c r="ID154" s="96"/>
      <c r="IE154" s="96"/>
      <c r="IF154" s="96"/>
    </row>
    <row r="155" spans="1:240" ht="18" customHeight="1" thickBot="1">
      <c r="A155" s="167"/>
      <c r="B155" s="167"/>
      <c r="C155" s="135"/>
      <c r="D155" s="167"/>
      <c r="E155" s="135"/>
      <c r="F155" s="183">
        <v>16</v>
      </c>
      <c r="G155" s="184">
        <v>3</v>
      </c>
      <c r="H155" s="135"/>
      <c r="I155" s="167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7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6"/>
      <c r="AW155" s="96"/>
      <c r="AX155" s="96"/>
      <c r="AY155" s="96"/>
      <c r="AZ155" s="96"/>
      <c r="BA155" s="96"/>
      <c r="BB155" s="96"/>
      <c r="BC155" s="96"/>
      <c r="BD155" s="96"/>
      <c r="BE155" s="96"/>
      <c r="BF155" s="96"/>
      <c r="BG155" s="96"/>
      <c r="BH155" s="96"/>
      <c r="BI155" s="96"/>
      <c r="BJ155" s="96"/>
      <c r="BK155" s="96"/>
      <c r="BL155" s="96"/>
      <c r="BM155" s="96"/>
      <c r="BN155" s="96"/>
      <c r="BO155" s="96"/>
      <c r="BP155" s="96"/>
      <c r="BQ155" s="96"/>
      <c r="BR155" s="96"/>
      <c r="BS155" s="96"/>
      <c r="BT155" s="96"/>
      <c r="BU155" s="96"/>
      <c r="BV155" s="96"/>
      <c r="BW155" s="96"/>
      <c r="BX155" s="96"/>
      <c r="BY155" s="96"/>
      <c r="BZ155" s="96"/>
      <c r="CA155" s="96"/>
      <c r="CB155" s="96"/>
      <c r="CC155" s="96"/>
      <c r="CD155" s="96"/>
      <c r="CE155" s="96"/>
      <c r="CF155" s="96"/>
      <c r="CG155" s="96"/>
      <c r="CH155" s="96"/>
      <c r="CI155" s="96"/>
      <c r="CJ155" s="96"/>
      <c r="CK155" s="96"/>
      <c r="CL155" s="96"/>
      <c r="CM155" s="96"/>
      <c r="CN155" s="96"/>
      <c r="CO155" s="96"/>
      <c r="CP155" s="96"/>
      <c r="CQ155" s="96"/>
      <c r="CR155" s="96"/>
      <c r="CS155" s="96"/>
      <c r="CT155" s="96"/>
      <c r="CU155" s="96"/>
      <c r="CV155" s="96"/>
      <c r="CW155" s="96"/>
      <c r="CX155" s="96"/>
      <c r="CY155" s="96"/>
      <c r="CZ155" s="96"/>
      <c r="DA155" s="96"/>
      <c r="DB155" s="96"/>
      <c r="DC155" s="96"/>
      <c r="DD155" s="96"/>
      <c r="DE155" s="96"/>
      <c r="DF155" s="96"/>
      <c r="DG155" s="96"/>
      <c r="DH155" s="96"/>
      <c r="DI155" s="96"/>
      <c r="DJ155" s="96"/>
      <c r="DK155" s="96"/>
      <c r="DL155" s="96"/>
      <c r="DM155" s="96"/>
      <c r="DN155" s="96"/>
      <c r="DO155" s="96"/>
      <c r="DP155" s="96"/>
      <c r="DQ155" s="96"/>
      <c r="DR155" s="96"/>
      <c r="DS155" s="96"/>
      <c r="DT155" s="96"/>
      <c r="DU155" s="96"/>
      <c r="DV155" s="96"/>
      <c r="DW155" s="96"/>
      <c r="DX155" s="96"/>
      <c r="DY155" s="96"/>
      <c r="DZ155" s="96"/>
      <c r="EA155" s="96"/>
      <c r="EB155" s="96"/>
      <c r="EC155" s="96"/>
      <c r="ED155" s="96"/>
      <c r="EE155" s="96"/>
      <c r="EF155" s="96"/>
      <c r="EG155" s="96"/>
      <c r="EH155" s="96"/>
      <c r="EI155" s="96"/>
      <c r="EJ155" s="96"/>
      <c r="EK155" s="96"/>
      <c r="EL155" s="96"/>
      <c r="EM155" s="96"/>
      <c r="EN155" s="96"/>
      <c r="EO155" s="96"/>
      <c r="EP155" s="96"/>
      <c r="EQ155" s="96"/>
      <c r="ER155" s="96"/>
      <c r="ES155" s="96"/>
      <c r="ET155" s="96"/>
      <c r="EU155" s="96"/>
      <c r="EV155" s="96"/>
      <c r="EW155" s="96"/>
      <c r="EX155" s="96"/>
      <c r="EY155" s="96"/>
      <c r="EZ155" s="96"/>
      <c r="FA155" s="96"/>
      <c r="FB155" s="96"/>
      <c r="FC155" s="96"/>
      <c r="FD155" s="96"/>
      <c r="FE155" s="96"/>
      <c r="FF155" s="96"/>
      <c r="FG155" s="96"/>
      <c r="FH155" s="96"/>
      <c r="FI155" s="96"/>
      <c r="FJ155" s="96"/>
      <c r="FK155" s="96"/>
      <c r="FL155" s="96"/>
      <c r="FM155" s="96"/>
      <c r="FN155" s="96"/>
      <c r="FO155" s="96"/>
      <c r="FP155" s="96"/>
      <c r="FQ155" s="96"/>
      <c r="FR155" s="96"/>
      <c r="FS155" s="96"/>
      <c r="FT155" s="96"/>
      <c r="FU155" s="96"/>
      <c r="FV155" s="96"/>
      <c r="FW155" s="96"/>
      <c r="FX155" s="96"/>
      <c r="FY155" s="96"/>
      <c r="FZ155" s="96"/>
      <c r="GA155" s="96"/>
      <c r="GB155" s="96"/>
      <c r="GC155" s="96"/>
      <c r="GD155" s="96"/>
      <c r="GE155" s="96"/>
      <c r="GF155" s="96"/>
      <c r="GG155" s="96"/>
      <c r="GH155" s="96"/>
      <c r="GI155" s="96"/>
      <c r="GJ155" s="96"/>
      <c r="GK155" s="96"/>
      <c r="GL155" s="96"/>
      <c r="GM155" s="96"/>
      <c r="GN155" s="96"/>
      <c r="GO155" s="96"/>
      <c r="GP155" s="96"/>
      <c r="GQ155" s="96"/>
      <c r="GR155" s="96"/>
      <c r="GS155" s="96"/>
      <c r="GT155" s="96"/>
      <c r="GU155" s="96"/>
      <c r="GV155" s="96"/>
      <c r="GW155" s="96"/>
      <c r="GX155" s="96"/>
      <c r="GY155" s="96"/>
      <c r="GZ155" s="96"/>
      <c r="HA155" s="96"/>
      <c r="HB155" s="96"/>
      <c r="HC155" s="96"/>
      <c r="HD155" s="96"/>
      <c r="HE155" s="96"/>
      <c r="HF155" s="96"/>
      <c r="HG155" s="96"/>
      <c r="HH155" s="96"/>
      <c r="HI155" s="96"/>
      <c r="HJ155" s="96"/>
      <c r="HK155" s="96"/>
      <c r="HL155" s="96"/>
      <c r="HM155" s="96"/>
      <c r="HN155" s="96"/>
      <c r="HO155" s="96"/>
      <c r="HP155" s="96"/>
      <c r="HQ155" s="96"/>
      <c r="HR155" s="96"/>
      <c r="HS155" s="96"/>
      <c r="HT155" s="96"/>
      <c r="HU155" s="96"/>
      <c r="HV155" s="96"/>
      <c r="HW155" s="96"/>
      <c r="HX155" s="96"/>
      <c r="HY155" s="96"/>
      <c r="HZ155" s="96"/>
      <c r="IA155" s="96"/>
      <c r="IB155" s="96"/>
      <c r="IC155" s="96"/>
      <c r="ID155" s="96"/>
      <c r="IE155" s="96"/>
      <c r="IF155" s="96"/>
    </row>
    <row r="156" spans="1:240" ht="18" customHeight="1" thickBot="1">
      <c r="A156" s="167"/>
      <c r="B156" s="167"/>
      <c r="C156" s="135"/>
      <c r="D156" s="167"/>
      <c r="E156" s="135"/>
      <c r="F156" s="183">
        <v>24</v>
      </c>
      <c r="G156" s="184">
        <v>9</v>
      </c>
      <c r="H156" s="135"/>
      <c r="I156" s="167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7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6"/>
      <c r="AW156" s="96"/>
      <c r="AX156" s="96"/>
      <c r="AY156" s="96"/>
      <c r="AZ156" s="96"/>
      <c r="BA156" s="96"/>
      <c r="BB156" s="96"/>
      <c r="BC156" s="96"/>
      <c r="BD156" s="96"/>
      <c r="BE156" s="96"/>
      <c r="BF156" s="96"/>
      <c r="BG156" s="96"/>
      <c r="BH156" s="96"/>
      <c r="BI156" s="96"/>
      <c r="BJ156" s="96"/>
      <c r="BK156" s="96"/>
      <c r="BL156" s="96"/>
      <c r="BM156" s="96"/>
      <c r="BN156" s="96"/>
      <c r="BO156" s="96"/>
      <c r="BP156" s="96"/>
      <c r="BQ156" s="96"/>
      <c r="BR156" s="96"/>
      <c r="BS156" s="96"/>
      <c r="BT156" s="96"/>
      <c r="BU156" s="96"/>
      <c r="BV156" s="96"/>
      <c r="BW156" s="96"/>
      <c r="BX156" s="96"/>
      <c r="BY156" s="96"/>
      <c r="BZ156" s="96"/>
      <c r="CA156" s="96"/>
      <c r="CB156" s="96"/>
      <c r="CC156" s="96"/>
      <c r="CD156" s="96"/>
      <c r="CE156" s="96"/>
      <c r="CF156" s="96"/>
      <c r="CG156" s="96"/>
      <c r="CH156" s="96"/>
      <c r="CI156" s="96"/>
      <c r="CJ156" s="96"/>
      <c r="CK156" s="96"/>
      <c r="CL156" s="96"/>
      <c r="CM156" s="96"/>
      <c r="CN156" s="96"/>
      <c r="CO156" s="96"/>
      <c r="CP156" s="96"/>
      <c r="CQ156" s="96"/>
      <c r="CR156" s="96"/>
      <c r="CS156" s="96"/>
      <c r="CT156" s="96"/>
      <c r="CU156" s="96"/>
      <c r="CV156" s="96"/>
      <c r="CW156" s="96"/>
      <c r="CX156" s="96"/>
      <c r="CY156" s="96"/>
      <c r="CZ156" s="96"/>
      <c r="DA156" s="96"/>
      <c r="DB156" s="96"/>
      <c r="DC156" s="96"/>
      <c r="DD156" s="96"/>
      <c r="DE156" s="96"/>
      <c r="DF156" s="96"/>
      <c r="DG156" s="96"/>
      <c r="DH156" s="96"/>
      <c r="DI156" s="96"/>
      <c r="DJ156" s="96"/>
      <c r="DK156" s="96"/>
      <c r="DL156" s="96"/>
      <c r="DM156" s="96"/>
      <c r="DN156" s="96"/>
      <c r="DO156" s="96"/>
      <c r="DP156" s="96"/>
      <c r="DQ156" s="96"/>
      <c r="DR156" s="96"/>
      <c r="DS156" s="96"/>
      <c r="DT156" s="96"/>
      <c r="DU156" s="96"/>
      <c r="DV156" s="96"/>
      <c r="DW156" s="96"/>
      <c r="DX156" s="96"/>
      <c r="DY156" s="96"/>
      <c r="DZ156" s="96"/>
      <c r="EA156" s="96"/>
      <c r="EB156" s="96"/>
      <c r="EC156" s="96"/>
      <c r="ED156" s="96"/>
      <c r="EE156" s="96"/>
      <c r="EF156" s="96"/>
      <c r="EG156" s="96"/>
      <c r="EH156" s="96"/>
      <c r="EI156" s="96"/>
      <c r="EJ156" s="96"/>
      <c r="EK156" s="96"/>
      <c r="EL156" s="96"/>
      <c r="EM156" s="96"/>
      <c r="EN156" s="96"/>
      <c r="EO156" s="96"/>
      <c r="EP156" s="96"/>
      <c r="EQ156" s="96"/>
      <c r="ER156" s="96"/>
      <c r="ES156" s="96"/>
      <c r="ET156" s="96"/>
      <c r="EU156" s="96"/>
      <c r="EV156" s="96"/>
      <c r="EW156" s="96"/>
      <c r="EX156" s="96"/>
      <c r="EY156" s="96"/>
      <c r="EZ156" s="96"/>
      <c r="FA156" s="96"/>
      <c r="FB156" s="96"/>
      <c r="FC156" s="96"/>
      <c r="FD156" s="96"/>
      <c r="FE156" s="96"/>
      <c r="FF156" s="96"/>
      <c r="FG156" s="96"/>
      <c r="FH156" s="96"/>
      <c r="FI156" s="96"/>
      <c r="FJ156" s="96"/>
      <c r="FK156" s="96"/>
      <c r="FL156" s="96"/>
      <c r="FM156" s="96"/>
      <c r="FN156" s="96"/>
      <c r="FO156" s="96"/>
      <c r="FP156" s="96"/>
      <c r="FQ156" s="96"/>
      <c r="FR156" s="96"/>
      <c r="FS156" s="96"/>
      <c r="FT156" s="96"/>
      <c r="FU156" s="96"/>
      <c r="FV156" s="96"/>
      <c r="FW156" s="96"/>
      <c r="FX156" s="96"/>
      <c r="FY156" s="96"/>
      <c r="FZ156" s="96"/>
      <c r="GA156" s="96"/>
      <c r="GB156" s="96"/>
      <c r="GC156" s="96"/>
      <c r="GD156" s="96"/>
      <c r="GE156" s="96"/>
      <c r="GF156" s="96"/>
      <c r="GG156" s="96"/>
      <c r="GH156" s="96"/>
      <c r="GI156" s="96"/>
      <c r="GJ156" s="96"/>
      <c r="GK156" s="96"/>
      <c r="GL156" s="96"/>
      <c r="GM156" s="96"/>
      <c r="GN156" s="96"/>
      <c r="GO156" s="96"/>
      <c r="GP156" s="96"/>
      <c r="GQ156" s="96"/>
      <c r="GR156" s="96"/>
      <c r="GS156" s="96"/>
      <c r="GT156" s="96"/>
      <c r="GU156" s="96"/>
      <c r="GV156" s="96"/>
      <c r="GW156" s="96"/>
      <c r="GX156" s="96"/>
      <c r="GY156" s="96"/>
      <c r="GZ156" s="96"/>
      <c r="HA156" s="96"/>
      <c r="HB156" s="96"/>
      <c r="HC156" s="96"/>
      <c r="HD156" s="96"/>
      <c r="HE156" s="96"/>
      <c r="HF156" s="96"/>
      <c r="HG156" s="96"/>
      <c r="HH156" s="96"/>
      <c r="HI156" s="96"/>
      <c r="HJ156" s="96"/>
      <c r="HK156" s="96"/>
      <c r="HL156" s="96"/>
      <c r="HM156" s="96"/>
      <c r="HN156" s="96"/>
      <c r="HO156" s="96"/>
      <c r="HP156" s="96"/>
      <c r="HQ156" s="96"/>
      <c r="HR156" s="96"/>
      <c r="HS156" s="96"/>
      <c r="HT156" s="96"/>
      <c r="HU156" s="96"/>
      <c r="HV156" s="96"/>
      <c r="HW156" s="96"/>
      <c r="HX156" s="96"/>
      <c r="HY156" s="96"/>
      <c r="HZ156" s="96"/>
      <c r="IA156" s="96"/>
      <c r="IB156" s="96"/>
      <c r="IC156" s="96"/>
      <c r="ID156" s="96"/>
      <c r="IE156" s="96"/>
      <c r="IF156" s="96"/>
    </row>
    <row r="157" spans="1:240" ht="18" customHeight="1" thickBot="1">
      <c r="A157" s="167"/>
      <c r="B157" s="167"/>
      <c r="C157" s="135"/>
      <c r="D157" s="167"/>
      <c r="E157" s="135"/>
      <c r="F157" s="183">
        <v>14</v>
      </c>
      <c r="G157" s="184">
        <v>6</v>
      </c>
      <c r="H157" s="135"/>
      <c r="I157" s="167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7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96"/>
      <c r="BD157" s="96"/>
      <c r="BE157" s="96"/>
      <c r="BF157" s="96"/>
      <c r="BG157" s="96"/>
      <c r="BH157" s="96"/>
      <c r="BI157" s="96"/>
      <c r="BJ157" s="96"/>
      <c r="BK157" s="96"/>
      <c r="BL157" s="96"/>
      <c r="BM157" s="96"/>
      <c r="BN157" s="96"/>
      <c r="BO157" s="96"/>
      <c r="BP157" s="96"/>
      <c r="BQ157" s="96"/>
      <c r="BR157" s="96"/>
      <c r="BS157" s="96"/>
      <c r="BT157" s="96"/>
      <c r="BU157" s="96"/>
      <c r="BV157" s="96"/>
      <c r="BW157" s="96"/>
      <c r="BX157" s="96"/>
      <c r="BY157" s="96"/>
      <c r="BZ157" s="96"/>
      <c r="CA157" s="96"/>
      <c r="CB157" s="96"/>
      <c r="CC157" s="96"/>
      <c r="CD157" s="96"/>
      <c r="CE157" s="96"/>
      <c r="CF157" s="96"/>
      <c r="CG157" s="96"/>
      <c r="CH157" s="96"/>
      <c r="CI157" s="96"/>
      <c r="CJ157" s="96"/>
      <c r="CK157" s="96"/>
      <c r="CL157" s="96"/>
      <c r="CM157" s="96"/>
      <c r="CN157" s="96"/>
      <c r="CO157" s="96"/>
      <c r="CP157" s="96"/>
      <c r="CQ157" s="96"/>
      <c r="CR157" s="96"/>
      <c r="CS157" s="96"/>
      <c r="CT157" s="96"/>
      <c r="CU157" s="96"/>
      <c r="CV157" s="96"/>
      <c r="CW157" s="96"/>
      <c r="CX157" s="96"/>
      <c r="CY157" s="96"/>
      <c r="CZ157" s="96"/>
      <c r="DA157" s="96"/>
      <c r="DB157" s="96"/>
      <c r="DC157" s="96"/>
      <c r="DD157" s="96"/>
      <c r="DE157" s="96"/>
      <c r="DF157" s="96"/>
      <c r="DG157" s="96"/>
      <c r="DH157" s="96"/>
      <c r="DI157" s="96"/>
      <c r="DJ157" s="96"/>
      <c r="DK157" s="96"/>
      <c r="DL157" s="96"/>
      <c r="DM157" s="96"/>
      <c r="DN157" s="96"/>
      <c r="DO157" s="96"/>
      <c r="DP157" s="96"/>
      <c r="DQ157" s="96"/>
      <c r="DR157" s="96"/>
      <c r="DS157" s="96"/>
      <c r="DT157" s="96"/>
      <c r="DU157" s="96"/>
      <c r="DV157" s="96"/>
      <c r="DW157" s="96"/>
      <c r="DX157" s="96"/>
      <c r="DY157" s="96"/>
      <c r="DZ157" s="96"/>
      <c r="EA157" s="96"/>
      <c r="EB157" s="96"/>
      <c r="EC157" s="96"/>
      <c r="ED157" s="96"/>
      <c r="EE157" s="96"/>
      <c r="EF157" s="96"/>
      <c r="EG157" s="96"/>
      <c r="EH157" s="96"/>
      <c r="EI157" s="96"/>
      <c r="EJ157" s="96"/>
      <c r="EK157" s="96"/>
      <c r="EL157" s="96"/>
      <c r="EM157" s="96"/>
      <c r="EN157" s="96"/>
      <c r="EO157" s="96"/>
      <c r="EP157" s="96"/>
      <c r="EQ157" s="96"/>
      <c r="ER157" s="96"/>
      <c r="ES157" s="96"/>
      <c r="ET157" s="96"/>
      <c r="EU157" s="96"/>
      <c r="EV157" s="96"/>
      <c r="EW157" s="96"/>
      <c r="EX157" s="96"/>
      <c r="EY157" s="96"/>
      <c r="EZ157" s="96"/>
      <c r="FA157" s="96"/>
      <c r="FB157" s="96"/>
      <c r="FC157" s="96"/>
      <c r="FD157" s="96"/>
      <c r="FE157" s="96"/>
      <c r="FF157" s="96"/>
      <c r="FG157" s="96"/>
      <c r="FH157" s="96"/>
      <c r="FI157" s="96"/>
      <c r="FJ157" s="96"/>
      <c r="FK157" s="96"/>
      <c r="FL157" s="96"/>
      <c r="FM157" s="96"/>
      <c r="FN157" s="96"/>
      <c r="FO157" s="96"/>
      <c r="FP157" s="96"/>
      <c r="FQ157" s="96"/>
      <c r="FR157" s="96"/>
      <c r="FS157" s="96"/>
      <c r="FT157" s="96"/>
      <c r="FU157" s="96"/>
      <c r="FV157" s="96"/>
      <c r="FW157" s="96"/>
      <c r="FX157" s="96"/>
      <c r="FY157" s="96"/>
      <c r="FZ157" s="96"/>
      <c r="GA157" s="96"/>
      <c r="GB157" s="96"/>
      <c r="GC157" s="96"/>
      <c r="GD157" s="96"/>
      <c r="GE157" s="96"/>
      <c r="GF157" s="96"/>
      <c r="GG157" s="96"/>
      <c r="GH157" s="96"/>
      <c r="GI157" s="96"/>
      <c r="GJ157" s="96"/>
      <c r="GK157" s="96"/>
      <c r="GL157" s="96"/>
      <c r="GM157" s="96"/>
      <c r="GN157" s="96"/>
      <c r="GO157" s="96"/>
      <c r="GP157" s="96"/>
      <c r="GQ157" s="96"/>
      <c r="GR157" s="96"/>
      <c r="GS157" s="96"/>
      <c r="GT157" s="96"/>
      <c r="GU157" s="96"/>
      <c r="GV157" s="96"/>
      <c r="GW157" s="96"/>
      <c r="GX157" s="96"/>
      <c r="GY157" s="96"/>
      <c r="GZ157" s="96"/>
      <c r="HA157" s="96"/>
      <c r="HB157" s="96"/>
      <c r="HC157" s="96"/>
      <c r="HD157" s="96"/>
      <c r="HE157" s="96"/>
      <c r="HF157" s="96"/>
      <c r="HG157" s="96"/>
      <c r="HH157" s="96"/>
      <c r="HI157" s="96"/>
      <c r="HJ157" s="96"/>
      <c r="HK157" s="96"/>
      <c r="HL157" s="96"/>
      <c r="HM157" s="96"/>
      <c r="HN157" s="96"/>
      <c r="HO157" s="96"/>
      <c r="HP157" s="96"/>
      <c r="HQ157" s="96"/>
      <c r="HR157" s="96"/>
      <c r="HS157" s="96"/>
      <c r="HT157" s="96"/>
      <c r="HU157" s="96"/>
      <c r="HV157" s="96"/>
      <c r="HW157" s="96"/>
      <c r="HX157" s="96"/>
      <c r="HY157" s="96"/>
      <c r="HZ157" s="96"/>
      <c r="IA157" s="96"/>
      <c r="IB157" s="96"/>
      <c r="IC157" s="96"/>
      <c r="ID157" s="96"/>
      <c r="IE157" s="96"/>
      <c r="IF157" s="96"/>
    </row>
    <row r="158" spans="1:240" ht="17.25" customHeight="1">
      <c r="A158" s="167"/>
      <c r="B158" s="167"/>
      <c r="C158" s="135"/>
      <c r="D158" s="167"/>
      <c r="E158" s="135"/>
      <c r="F158" s="135">
        <f>SUM(F147:F157)</f>
        <v>246</v>
      </c>
      <c r="G158" s="135">
        <f>SUM(G147:G157)</f>
        <v>183</v>
      </c>
      <c r="H158" s="135"/>
      <c r="I158" s="167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7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  <c r="BA158" s="96"/>
      <c r="BB158" s="96"/>
      <c r="BC158" s="96"/>
      <c r="BD158" s="96"/>
      <c r="BE158" s="96"/>
      <c r="BF158" s="96"/>
      <c r="BG158" s="96"/>
      <c r="BH158" s="96"/>
      <c r="BI158" s="96"/>
      <c r="BJ158" s="96"/>
      <c r="BK158" s="96"/>
      <c r="BL158" s="96"/>
      <c r="BM158" s="96"/>
      <c r="BN158" s="96"/>
      <c r="BO158" s="96"/>
      <c r="BP158" s="96"/>
      <c r="BQ158" s="96"/>
      <c r="BR158" s="96"/>
      <c r="BS158" s="96"/>
      <c r="BT158" s="96"/>
      <c r="BU158" s="96"/>
      <c r="BV158" s="96"/>
      <c r="BW158" s="96"/>
      <c r="BX158" s="96"/>
      <c r="BY158" s="96"/>
      <c r="BZ158" s="96"/>
      <c r="CA158" s="96"/>
      <c r="CB158" s="96"/>
      <c r="CC158" s="96"/>
      <c r="CD158" s="96"/>
      <c r="CE158" s="96"/>
      <c r="CF158" s="96"/>
      <c r="CG158" s="96"/>
      <c r="CH158" s="96"/>
      <c r="CI158" s="96"/>
      <c r="CJ158" s="96"/>
      <c r="CK158" s="96"/>
      <c r="CL158" s="96"/>
      <c r="CM158" s="96"/>
      <c r="CN158" s="96"/>
      <c r="CO158" s="96"/>
      <c r="CP158" s="96"/>
      <c r="CQ158" s="96"/>
      <c r="CR158" s="96"/>
      <c r="CS158" s="96"/>
      <c r="CT158" s="96"/>
      <c r="CU158" s="96"/>
      <c r="CV158" s="96"/>
      <c r="CW158" s="96"/>
      <c r="CX158" s="96"/>
      <c r="CY158" s="96"/>
      <c r="CZ158" s="96"/>
      <c r="DA158" s="96"/>
      <c r="DB158" s="96"/>
      <c r="DC158" s="96"/>
      <c r="DD158" s="96"/>
      <c r="DE158" s="96"/>
      <c r="DF158" s="96"/>
      <c r="DG158" s="96"/>
      <c r="DH158" s="96"/>
      <c r="DI158" s="96"/>
      <c r="DJ158" s="96"/>
      <c r="DK158" s="96"/>
      <c r="DL158" s="96"/>
      <c r="DM158" s="96"/>
      <c r="DN158" s="96"/>
      <c r="DO158" s="96"/>
      <c r="DP158" s="96"/>
      <c r="DQ158" s="96"/>
      <c r="DR158" s="96"/>
      <c r="DS158" s="96"/>
      <c r="DT158" s="96"/>
      <c r="DU158" s="96"/>
      <c r="DV158" s="96"/>
      <c r="DW158" s="96"/>
      <c r="DX158" s="96"/>
      <c r="DY158" s="96"/>
      <c r="DZ158" s="96"/>
      <c r="EA158" s="96"/>
      <c r="EB158" s="96"/>
      <c r="EC158" s="96"/>
      <c r="ED158" s="96"/>
      <c r="EE158" s="96"/>
      <c r="EF158" s="96"/>
      <c r="EG158" s="96"/>
      <c r="EH158" s="96"/>
      <c r="EI158" s="96"/>
      <c r="EJ158" s="96"/>
      <c r="EK158" s="96"/>
      <c r="EL158" s="96"/>
      <c r="EM158" s="96"/>
      <c r="EN158" s="96"/>
      <c r="EO158" s="96"/>
      <c r="EP158" s="96"/>
      <c r="EQ158" s="96"/>
      <c r="ER158" s="96"/>
      <c r="ES158" s="96"/>
      <c r="ET158" s="96"/>
      <c r="EU158" s="96"/>
      <c r="EV158" s="96"/>
      <c r="EW158" s="96"/>
      <c r="EX158" s="96"/>
      <c r="EY158" s="96"/>
      <c r="EZ158" s="96"/>
      <c r="FA158" s="96"/>
      <c r="FB158" s="96"/>
      <c r="FC158" s="96"/>
      <c r="FD158" s="96"/>
      <c r="FE158" s="96"/>
      <c r="FF158" s="96"/>
      <c r="FG158" s="96"/>
      <c r="FH158" s="96"/>
      <c r="FI158" s="96"/>
      <c r="FJ158" s="96"/>
      <c r="FK158" s="96"/>
      <c r="FL158" s="96"/>
      <c r="FM158" s="96"/>
      <c r="FN158" s="96"/>
      <c r="FO158" s="96"/>
      <c r="FP158" s="96"/>
      <c r="FQ158" s="96"/>
      <c r="FR158" s="96"/>
      <c r="FS158" s="96"/>
      <c r="FT158" s="96"/>
      <c r="FU158" s="96"/>
      <c r="FV158" s="96"/>
      <c r="FW158" s="96"/>
      <c r="FX158" s="96"/>
      <c r="FY158" s="96"/>
      <c r="FZ158" s="96"/>
      <c r="GA158" s="96"/>
      <c r="GB158" s="96"/>
      <c r="GC158" s="96"/>
      <c r="GD158" s="96"/>
      <c r="GE158" s="96"/>
      <c r="GF158" s="96"/>
      <c r="GG158" s="96"/>
      <c r="GH158" s="96"/>
      <c r="GI158" s="96"/>
      <c r="GJ158" s="96"/>
      <c r="GK158" s="96"/>
      <c r="GL158" s="96"/>
      <c r="GM158" s="96"/>
      <c r="GN158" s="96"/>
      <c r="GO158" s="96"/>
      <c r="GP158" s="96"/>
      <c r="GQ158" s="96"/>
      <c r="GR158" s="96"/>
      <c r="GS158" s="96"/>
      <c r="GT158" s="96"/>
      <c r="GU158" s="96"/>
      <c r="GV158" s="96"/>
      <c r="GW158" s="96"/>
      <c r="GX158" s="96"/>
      <c r="GY158" s="96"/>
      <c r="GZ158" s="96"/>
      <c r="HA158" s="96"/>
      <c r="HB158" s="96"/>
      <c r="HC158" s="96"/>
      <c r="HD158" s="96"/>
      <c r="HE158" s="96"/>
      <c r="HF158" s="96"/>
      <c r="HG158" s="96"/>
      <c r="HH158" s="96"/>
      <c r="HI158" s="96"/>
      <c r="HJ158" s="96"/>
      <c r="HK158" s="96"/>
      <c r="HL158" s="96"/>
      <c r="HM158" s="96"/>
      <c r="HN158" s="96"/>
      <c r="HO158" s="96"/>
      <c r="HP158" s="96"/>
      <c r="HQ158" s="96"/>
      <c r="HR158" s="96"/>
      <c r="HS158" s="96"/>
      <c r="HT158" s="96"/>
      <c r="HU158" s="96"/>
      <c r="HV158" s="96"/>
      <c r="HW158" s="96"/>
      <c r="HX158" s="96"/>
      <c r="HY158" s="96"/>
      <c r="HZ158" s="96"/>
      <c r="IA158" s="96"/>
      <c r="IB158" s="96"/>
      <c r="IC158" s="96"/>
      <c r="ID158" s="96"/>
      <c r="IE158" s="96"/>
      <c r="IF158" s="96"/>
    </row>
  </sheetData>
  <sheetProtection/>
  <autoFilter ref="D4:U124"/>
  <mergeCells count="3">
    <mergeCell ref="A1:I1"/>
    <mergeCell ref="A2:I2"/>
    <mergeCell ref="H3:I3"/>
  </mergeCells>
  <conditionalFormatting sqref="S5:T123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" footer="0"/>
  <pageSetup horizontalDpi="600" verticalDpi="600" orientation="portrait" scale="57" r:id="rId1"/>
  <rowBreaks count="1" manualBreakCount="1">
    <brk id="5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89"/>
  <sheetViews>
    <sheetView view="pageBreakPreview" zoomScale="60" zoomScalePageLayoutView="0" workbookViewId="0" topLeftCell="A1">
      <selection activeCell="A1" sqref="A1:U1"/>
    </sheetView>
  </sheetViews>
  <sheetFormatPr defaultColWidth="14.421875" defaultRowHeight="15" customHeight="1"/>
  <cols>
    <col min="1" max="1" width="4.140625" style="2" customWidth="1"/>
    <col min="2" max="2" width="3.57421875" style="2" customWidth="1"/>
    <col min="3" max="3" width="13.7109375" style="2" customWidth="1"/>
    <col min="4" max="4" width="9.8515625" style="2" customWidth="1"/>
    <col min="5" max="5" width="10.28125" style="2" customWidth="1"/>
    <col min="6" max="6" width="11.8515625" style="2" customWidth="1"/>
    <col min="7" max="8" width="11.28125" style="2" customWidth="1"/>
    <col min="9" max="10" width="11.7109375" style="2" customWidth="1"/>
    <col min="11" max="11" width="9.7109375" style="2" customWidth="1"/>
    <col min="12" max="12" width="11.57421875" style="2" customWidth="1"/>
    <col min="13" max="13" width="11.28125" style="2" customWidth="1"/>
    <col min="14" max="14" width="9.00390625" style="2" customWidth="1"/>
    <col min="15" max="15" width="6.28125" style="2" customWidth="1"/>
    <col min="16" max="16" width="6.00390625" style="2" customWidth="1"/>
    <col min="17" max="17" width="11.28125" style="2" customWidth="1"/>
    <col min="18" max="18" width="4.7109375" style="2" hidden="1" customWidth="1"/>
    <col min="19" max="19" width="9.8515625" style="2" customWidth="1"/>
    <col min="20" max="20" width="8.421875" style="2" customWidth="1"/>
    <col min="21" max="21" width="11.57421875" style="2" customWidth="1"/>
    <col min="22" max="27" width="8.00390625" style="2" hidden="1" customWidth="1"/>
    <col min="28" max="28" width="8.00390625" style="2" customWidth="1"/>
    <col min="29" max="29" width="9.140625" style="2" customWidth="1"/>
    <col min="30" max="30" width="9.7109375" style="2" customWidth="1"/>
    <col min="31" max="37" width="9.140625" style="2" customWidth="1"/>
    <col min="38" max="16384" width="14.421875" style="2" customWidth="1"/>
  </cols>
  <sheetData>
    <row r="1" spans="1:37" ht="18.75">
      <c r="A1" s="248" t="s">
        <v>189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</row>
    <row r="2" spans="1:37" ht="13.5" customHeight="1">
      <c r="A2" s="249" t="s">
        <v>190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37" ht="13.5" customHeight="1">
      <c r="A3" s="54"/>
      <c r="B3" s="54"/>
      <c r="C3" s="54"/>
      <c r="D3" s="54"/>
      <c r="E3" s="54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6" t="s">
        <v>2</v>
      </c>
      <c r="R3" s="250">
        <f>'[1]1'!P5</f>
        <v>44634</v>
      </c>
      <c r="S3" s="225"/>
      <c r="T3" s="225"/>
      <c r="U3" s="225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</row>
    <row r="4" spans="1:37" ht="18.75">
      <c r="A4" s="251" t="s">
        <v>191</v>
      </c>
      <c r="B4" s="241" t="s">
        <v>192</v>
      </c>
      <c r="C4" s="251" t="s">
        <v>193</v>
      </c>
      <c r="D4" s="252" t="s">
        <v>194</v>
      </c>
      <c r="E4" s="252" t="s">
        <v>195</v>
      </c>
      <c r="F4" s="253" t="s">
        <v>196</v>
      </c>
      <c r="G4" s="226"/>
      <c r="H4" s="253" t="s">
        <v>197</v>
      </c>
      <c r="I4" s="225"/>
      <c r="J4" s="226"/>
      <c r="K4" s="247" t="s">
        <v>198</v>
      </c>
      <c r="L4" s="225"/>
      <c r="M4" s="226"/>
      <c r="N4" s="247" t="s">
        <v>199</v>
      </c>
      <c r="O4" s="225"/>
      <c r="P4" s="226"/>
      <c r="Q4" s="247" t="s">
        <v>200</v>
      </c>
      <c r="R4" s="225"/>
      <c r="S4" s="225"/>
      <c r="T4" s="225"/>
      <c r="U4" s="226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1:37" ht="76.5" customHeight="1">
      <c r="A5" s="222"/>
      <c r="B5" s="222"/>
      <c r="C5" s="222"/>
      <c r="D5" s="222"/>
      <c r="E5" s="222"/>
      <c r="F5" s="57" t="s">
        <v>201</v>
      </c>
      <c r="G5" s="57" t="s">
        <v>202</v>
      </c>
      <c r="H5" s="57" t="s">
        <v>203</v>
      </c>
      <c r="I5" s="57" t="s">
        <v>204</v>
      </c>
      <c r="J5" s="57" t="s">
        <v>202</v>
      </c>
      <c r="K5" s="57" t="s">
        <v>205</v>
      </c>
      <c r="L5" s="58" t="s">
        <v>206</v>
      </c>
      <c r="M5" s="58" t="s">
        <v>207</v>
      </c>
      <c r="N5" s="58" t="s">
        <v>208</v>
      </c>
      <c r="O5" s="59" t="s">
        <v>209</v>
      </c>
      <c r="P5" s="59" t="s">
        <v>210</v>
      </c>
      <c r="Q5" s="58" t="s">
        <v>211</v>
      </c>
      <c r="R5" s="58" t="s">
        <v>212</v>
      </c>
      <c r="S5" s="58" t="s">
        <v>213</v>
      </c>
      <c r="T5" s="58" t="s">
        <v>214</v>
      </c>
      <c r="U5" s="58" t="s">
        <v>215</v>
      </c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</row>
    <row r="6" spans="1:37" ht="18.75">
      <c r="A6" s="61">
        <v>1</v>
      </c>
      <c r="B6" s="62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  <c r="I6" s="63">
        <v>9</v>
      </c>
      <c r="J6" s="63">
        <v>10</v>
      </c>
      <c r="K6" s="63">
        <v>11</v>
      </c>
      <c r="L6" s="63">
        <v>12</v>
      </c>
      <c r="M6" s="63">
        <v>13</v>
      </c>
      <c r="N6" s="63">
        <v>14</v>
      </c>
      <c r="O6" s="63">
        <v>15</v>
      </c>
      <c r="P6" s="63">
        <v>16</v>
      </c>
      <c r="Q6" s="63">
        <v>17</v>
      </c>
      <c r="R6" s="63">
        <v>18</v>
      </c>
      <c r="S6" s="63">
        <v>19</v>
      </c>
      <c r="T6" s="63">
        <v>20</v>
      </c>
      <c r="U6" s="63">
        <v>21</v>
      </c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</row>
    <row r="7" spans="1:37" ht="18.75">
      <c r="A7" s="64">
        <v>1</v>
      </c>
      <c r="B7" s="241" t="s">
        <v>17</v>
      </c>
      <c r="C7" s="65" t="s">
        <v>18</v>
      </c>
      <c r="D7" s="65">
        <f>'[1]1'!H7</f>
        <v>84</v>
      </c>
      <c r="E7" s="65">
        <f>'[1]4a'!T11</f>
        <v>84</v>
      </c>
      <c r="F7" s="65">
        <f>'[1]2b'!T10</f>
        <v>2633</v>
      </c>
      <c r="G7" s="65">
        <f>'[1]2b'!U10</f>
        <v>429</v>
      </c>
      <c r="H7" s="65">
        <f>'[1]4a'!V11</f>
        <v>1145</v>
      </c>
      <c r="I7" s="65">
        <f>'[1]4a'!W11</f>
        <v>840</v>
      </c>
      <c r="J7" s="65">
        <f>'[1]4a'!X11</f>
        <v>428</v>
      </c>
      <c r="K7" s="65">
        <f>IF('[1]6'!J6&gt;=21,'Format II'!D7,0)</f>
        <v>84</v>
      </c>
      <c r="L7" s="65">
        <f>'[1]6'!G6</f>
        <v>438</v>
      </c>
      <c r="M7" s="65">
        <f>'[1]6'!H6</f>
        <v>402</v>
      </c>
      <c r="N7" s="65">
        <f>'[1]3a'!G7</f>
        <v>37</v>
      </c>
      <c r="O7" s="65">
        <f aca="true" t="shared" si="0" ref="O7:O17">+Y7+Z7</f>
        <v>1</v>
      </c>
      <c r="P7" s="65">
        <f aca="true" t="shared" si="1" ref="P7:P17">AA7</f>
        <v>0</v>
      </c>
      <c r="Q7" s="65">
        <f>'[1]5a'!$K$5</f>
        <v>2217</v>
      </c>
      <c r="R7" s="65">
        <v>0</v>
      </c>
      <c r="S7" s="65">
        <f>'[1]5a'!K6</f>
        <v>12</v>
      </c>
      <c r="T7" s="65">
        <f>'[1]5a'!K7</f>
        <v>0</v>
      </c>
      <c r="U7" s="65">
        <f aca="true" t="shared" si="2" ref="U7:U17">SUM(Q7:T7)</f>
        <v>2229</v>
      </c>
      <c r="V7" s="53">
        <f aca="true" t="shared" si="3" ref="V7:V125">+D7-K7</f>
        <v>0</v>
      </c>
      <c r="W7" s="53">
        <f aca="true" t="shared" si="4" ref="W7:W125">+L7+M7</f>
        <v>840</v>
      </c>
      <c r="X7" s="53" t="str">
        <f aca="true" t="shared" si="5" ref="X7:X125">IF(W7&gt;=I7,"t","f")</f>
        <v>t</v>
      </c>
      <c r="Y7" s="66">
        <f>'[1]3b'!O5</f>
        <v>1</v>
      </c>
      <c r="Z7" s="66">
        <f>'[1]3b'!P6</f>
        <v>0</v>
      </c>
      <c r="AA7" s="66">
        <f>'[1]3b'!Q7</f>
        <v>0</v>
      </c>
      <c r="AB7" s="53"/>
      <c r="AC7" s="53"/>
      <c r="AD7" s="53"/>
      <c r="AE7" s="53"/>
      <c r="AF7" s="53"/>
      <c r="AG7" s="53"/>
      <c r="AH7" s="53"/>
      <c r="AI7" s="53"/>
      <c r="AJ7" s="53"/>
      <c r="AK7" s="53"/>
    </row>
    <row r="8" spans="1:37" ht="18.75">
      <c r="A8" s="67"/>
      <c r="B8" s="221"/>
      <c r="C8" s="65" t="s">
        <v>20</v>
      </c>
      <c r="D8" s="65">
        <f>'[1]1'!H8</f>
        <v>121</v>
      </c>
      <c r="E8" s="65">
        <f>'[1]4a'!$T$17</f>
        <v>121</v>
      </c>
      <c r="F8" s="65">
        <f>'[1]2b'!T16</f>
        <v>2510</v>
      </c>
      <c r="G8" s="65">
        <f>'[1]2b'!U16</f>
        <v>441</v>
      </c>
      <c r="H8" s="65">
        <f>'[1]4a'!V17</f>
        <v>1200</v>
      </c>
      <c r="I8" s="65">
        <f>'[1]4a'!W17</f>
        <v>984</v>
      </c>
      <c r="J8" s="65">
        <f>'[1]4a'!X17</f>
        <v>420</v>
      </c>
      <c r="K8" s="65">
        <f>IF('[1]6'!J7&gt;=21,'Format II'!D8,0)</f>
        <v>121</v>
      </c>
      <c r="L8" s="65">
        <f>'[1]6'!G7</f>
        <v>434</v>
      </c>
      <c r="M8" s="65">
        <f>'[1]6'!H7</f>
        <v>406</v>
      </c>
      <c r="N8" s="65">
        <f>'[1]3a'!G10</f>
        <v>24</v>
      </c>
      <c r="O8" s="65">
        <f t="shared" si="0"/>
        <v>0</v>
      </c>
      <c r="P8" s="65">
        <f t="shared" si="1"/>
        <v>1</v>
      </c>
      <c r="Q8" s="65">
        <f>'[1]5a'!K9</f>
        <v>2131</v>
      </c>
      <c r="R8" s="65">
        <v>0</v>
      </c>
      <c r="S8" s="65">
        <f>'[1]5a'!K10</f>
        <v>13</v>
      </c>
      <c r="T8" s="65">
        <f>'[1]5a'!K11</f>
        <v>0</v>
      </c>
      <c r="U8" s="65">
        <f t="shared" si="2"/>
        <v>2144</v>
      </c>
      <c r="V8" s="53">
        <f t="shared" si="3"/>
        <v>0</v>
      </c>
      <c r="W8" s="53">
        <f t="shared" si="4"/>
        <v>840</v>
      </c>
      <c r="X8" s="53" t="str">
        <f t="shared" si="5"/>
        <v>f</v>
      </c>
      <c r="Y8" s="66">
        <f>'[1]3b'!O9</f>
        <v>0</v>
      </c>
      <c r="Z8" s="66">
        <f>'[1]3b'!P10</f>
        <v>0</v>
      </c>
      <c r="AA8" s="66">
        <f>'[1]3b'!Q11</f>
        <v>1</v>
      </c>
      <c r="AB8" s="53"/>
      <c r="AC8" s="53"/>
      <c r="AD8" s="53"/>
      <c r="AE8" s="53"/>
      <c r="AF8" s="53"/>
      <c r="AG8" s="53"/>
      <c r="AH8" s="53"/>
      <c r="AI8" s="53"/>
      <c r="AJ8" s="53"/>
      <c r="AK8" s="53"/>
    </row>
    <row r="9" spans="1:37" ht="18.75">
      <c r="A9" s="67"/>
      <c r="B9" s="221"/>
      <c r="C9" s="65" t="s">
        <v>21</v>
      </c>
      <c r="D9" s="65">
        <f>'[1]1'!H9</f>
        <v>170</v>
      </c>
      <c r="E9" s="68">
        <f>'[1]4a'!$T$23</f>
        <v>168</v>
      </c>
      <c r="F9" s="65">
        <f>'[1]2b'!T22</f>
        <v>3886</v>
      </c>
      <c r="G9" s="65">
        <f>'[1]2b'!U22</f>
        <v>693</v>
      </c>
      <c r="H9" s="65">
        <f>'[1]4a'!V23</f>
        <v>1738</v>
      </c>
      <c r="I9" s="65">
        <f>'[1]4a'!W23</f>
        <v>1285</v>
      </c>
      <c r="J9" s="65">
        <f>'[1]4a'!X23</f>
        <v>619</v>
      </c>
      <c r="K9" s="65">
        <f>IF('[1]6'!J8&gt;=21,'Format II'!D9,0)</f>
        <v>170</v>
      </c>
      <c r="L9" s="65">
        <f>'[1]6'!G8</f>
        <v>674</v>
      </c>
      <c r="M9" s="65">
        <f>'[1]6'!H8</f>
        <v>611</v>
      </c>
      <c r="N9" s="65">
        <f>'[1]3a'!G13</f>
        <v>41</v>
      </c>
      <c r="O9" s="65">
        <f t="shared" si="0"/>
        <v>0</v>
      </c>
      <c r="P9" s="65">
        <f t="shared" si="1"/>
        <v>0</v>
      </c>
      <c r="Q9" s="65">
        <f>'[1]5a'!K13</f>
        <v>3358</v>
      </c>
      <c r="R9" s="65">
        <v>0</v>
      </c>
      <c r="S9" s="65">
        <f>'[1]5a'!K14</f>
        <v>9</v>
      </c>
      <c r="T9" s="65">
        <f>'[1]5a'!K15</f>
        <v>0</v>
      </c>
      <c r="U9" s="65">
        <f t="shared" si="2"/>
        <v>3367</v>
      </c>
      <c r="V9" s="53">
        <f t="shared" si="3"/>
        <v>0</v>
      </c>
      <c r="W9" s="53">
        <f t="shared" si="4"/>
        <v>1285</v>
      </c>
      <c r="X9" s="53" t="str">
        <f t="shared" si="5"/>
        <v>t</v>
      </c>
      <c r="Y9" s="66">
        <f>'[1]3b'!O13</f>
        <v>0</v>
      </c>
      <c r="Z9" s="66">
        <f>'[1]3b'!P14</f>
        <v>0</v>
      </c>
      <c r="AA9" s="66">
        <f>'[1]3b'!Q15</f>
        <v>0</v>
      </c>
      <c r="AB9" s="53"/>
      <c r="AC9" s="53"/>
      <c r="AD9" s="53"/>
      <c r="AE9" s="53"/>
      <c r="AF9" s="53"/>
      <c r="AG9" s="53"/>
      <c r="AH9" s="53"/>
      <c r="AI9" s="53"/>
      <c r="AJ9" s="53"/>
      <c r="AK9" s="53"/>
    </row>
    <row r="10" spans="1:37" ht="18.75">
      <c r="A10" s="67"/>
      <c r="B10" s="221"/>
      <c r="C10" s="65" t="s">
        <v>23</v>
      </c>
      <c r="D10" s="65">
        <f>'[1]1'!H10</f>
        <v>137</v>
      </c>
      <c r="E10" s="68">
        <f>'[1]4a'!$T$29</f>
        <v>123</v>
      </c>
      <c r="F10" s="65">
        <f>'[1]2b'!T28</f>
        <v>3926</v>
      </c>
      <c r="G10" s="65">
        <f>'[1]2b'!U28</f>
        <v>974</v>
      </c>
      <c r="H10" s="65">
        <f>'[1]4a'!V29</f>
        <v>1493</v>
      </c>
      <c r="I10" s="65">
        <f>'[1]4a'!W29</f>
        <v>839</v>
      </c>
      <c r="J10" s="65">
        <f>'[1]4a'!X29</f>
        <v>485</v>
      </c>
      <c r="K10" s="65">
        <f>IF('[1]6'!J9&gt;=21,'Format II'!D10,0)</f>
        <v>137</v>
      </c>
      <c r="L10" s="65">
        <f>'[1]6'!G9</f>
        <v>419</v>
      </c>
      <c r="M10" s="65">
        <f>'[1]6'!H9</f>
        <v>420</v>
      </c>
      <c r="N10" s="65">
        <f>'[1]3a'!G16</f>
        <v>38</v>
      </c>
      <c r="O10" s="65">
        <f t="shared" si="0"/>
        <v>0</v>
      </c>
      <c r="P10" s="65">
        <f t="shared" si="1"/>
        <v>0</v>
      </c>
      <c r="Q10" s="65">
        <f>'[1]5a'!K17</f>
        <v>2585</v>
      </c>
      <c r="R10" s="65">
        <v>0</v>
      </c>
      <c r="S10" s="65">
        <f>'[1]5a'!K18</f>
        <v>11</v>
      </c>
      <c r="T10" s="65">
        <f>'[1]5a'!K19</f>
        <v>1</v>
      </c>
      <c r="U10" s="65">
        <f t="shared" si="2"/>
        <v>2597</v>
      </c>
      <c r="V10" s="53">
        <f t="shared" si="3"/>
        <v>0</v>
      </c>
      <c r="W10" s="53">
        <f t="shared" si="4"/>
        <v>839</v>
      </c>
      <c r="X10" s="53" t="str">
        <f t="shared" si="5"/>
        <v>t</v>
      </c>
      <c r="Y10" s="66">
        <f>'[1]3b'!O17</f>
        <v>0</v>
      </c>
      <c r="Z10" s="66">
        <f>'[1]3b'!P18</f>
        <v>0</v>
      </c>
      <c r="AA10" s="66">
        <f>'[1]3b'!Q19</f>
        <v>0</v>
      </c>
      <c r="AB10" s="53"/>
      <c r="AC10" s="53"/>
      <c r="AD10" s="53"/>
      <c r="AE10" s="53"/>
      <c r="AF10" s="53"/>
      <c r="AG10" s="53"/>
      <c r="AH10" s="53"/>
      <c r="AI10" s="53"/>
      <c r="AJ10" s="53"/>
      <c r="AK10" s="53"/>
    </row>
    <row r="11" spans="1:37" ht="18.75">
      <c r="A11" s="67"/>
      <c r="B11" s="221"/>
      <c r="C11" s="65" t="s">
        <v>24</v>
      </c>
      <c r="D11" s="65">
        <f>'[1]1'!H11</f>
        <v>67</v>
      </c>
      <c r="E11" s="68">
        <f>'[1]4a'!$T$35</f>
        <v>67</v>
      </c>
      <c r="F11" s="65">
        <f>'[1]2b'!T34</f>
        <v>1449</v>
      </c>
      <c r="G11" s="65">
        <f>'[1]2b'!U34</f>
        <v>215</v>
      </c>
      <c r="H11" s="65">
        <f>'[1]4a'!V35</f>
        <v>580</v>
      </c>
      <c r="I11" s="65">
        <f>'[1]4a'!W35</f>
        <v>413</v>
      </c>
      <c r="J11" s="65">
        <f>'[1]4a'!X35</f>
        <v>215</v>
      </c>
      <c r="K11" s="65">
        <f>IF('[1]6'!J10&gt;=21,'Format II'!D11,0)</f>
        <v>67</v>
      </c>
      <c r="L11" s="65">
        <f>'[1]6'!G10</f>
        <v>254</v>
      </c>
      <c r="M11" s="65">
        <f>'[1]6'!H10</f>
        <v>259</v>
      </c>
      <c r="N11" s="65">
        <f>'[1]3a'!G19</f>
        <v>18</v>
      </c>
      <c r="O11" s="65">
        <f t="shared" si="0"/>
        <v>0</v>
      </c>
      <c r="P11" s="65">
        <f t="shared" si="1"/>
        <v>0</v>
      </c>
      <c r="Q11" s="65">
        <f>'[1]5a'!K21</f>
        <v>1140</v>
      </c>
      <c r="R11" s="65">
        <v>0</v>
      </c>
      <c r="S11" s="65">
        <f>'[1]5a'!K22</f>
        <v>17</v>
      </c>
      <c r="T11" s="65">
        <f>'[1]5a'!K23</f>
        <v>1</v>
      </c>
      <c r="U11" s="65">
        <f t="shared" si="2"/>
        <v>1158</v>
      </c>
      <c r="V11" s="53">
        <f t="shared" si="3"/>
        <v>0</v>
      </c>
      <c r="W11" s="53">
        <f t="shared" si="4"/>
        <v>513</v>
      </c>
      <c r="X11" s="53" t="str">
        <f t="shared" si="5"/>
        <v>t</v>
      </c>
      <c r="Y11" s="66">
        <f>'[1]3b'!O21</f>
        <v>0</v>
      </c>
      <c r="Z11" s="66">
        <f>'[1]3b'!P22</f>
        <v>0</v>
      </c>
      <c r="AA11" s="66">
        <f>'[1]3b'!Q23</f>
        <v>0</v>
      </c>
      <c r="AB11" s="53"/>
      <c r="AC11" s="53"/>
      <c r="AD11" s="53"/>
      <c r="AE11" s="53"/>
      <c r="AF11" s="53"/>
      <c r="AG11" s="53"/>
      <c r="AH11" s="53"/>
      <c r="AI11" s="53"/>
      <c r="AJ11" s="53"/>
      <c r="AK11" s="53"/>
    </row>
    <row r="12" spans="1:37" ht="18.75">
      <c r="A12" s="67"/>
      <c r="B12" s="221"/>
      <c r="C12" s="65" t="s">
        <v>26</v>
      </c>
      <c r="D12" s="65">
        <f>'[1]1'!H12</f>
        <v>144</v>
      </c>
      <c r="E12" s="68">
        <f>'[1]4a'!$T$41</f>
        <v>143</v>
      </c>
      <c r="F12" s="65">
        <f>'[1]2b'!T40</f>
        <v>3459</v>
      </c>
      <c r="G12" s="65">
        <f>'[1]2b'!U40</f>
        <v>622</v>
      </c>
      <c r="H12" s="65">
        <f>'[1]4a'!V41</f>
        <v>1681</v>
      </c>
      <c r="I12" s="65">
        <f>'[1]4a'!W41</f>
        <v>1495</v>
      </c>
      <c r="J12" s="65">
        <f>'[1]4a'!X41</f>
        <v>628</v>
      </c>
      <c r="K12" s="65">
        <f>IF('[1]6'!J11&gt;=21,'Format II'!D12,0)</f>
        <v>144</v>
      </c>
      <c r="L12" s="65">
        <f>'[1]6'!G11</f>
        <v>736</v>
      </c>
      <c r="M12" s="65">
        <f>'[1]6'!H11</f>
        <v>759</v>
      </c>
      <c r="N12" s="65">
        <f>'[1]3a'!G22</f>
        <v>60</v>
      </c>
      <c r="O12" s="65">
        <f t="shared" si="0"/>
        <v>0</v>
      </c>
      <c r="P12" s="65">
        <f t="shared" si="1"/>
        <v>0</v>
      </c>
      <c r="Q12" s="65">
        <f>'[1]5a'!K25</f>
        <v>2767</v>
      </c>
      <c r="R12" s="65">
        <v>0</v>
      </c>
      <c r="S12" s="65">
        <f>'[1]5a'!K26</f>
        <v>20</v>
      </c>
      <c r="T12" s="65">
        <f>'[1]5a'!K27</f>
        <v>2</v>
      </c>
      <c r="U12" s="65">
        <f t="shared" si="2"/>
        <v>2789</v>
      </c>
      <c r="V12" s="53">
        <f t="shared" si="3"/>
        <v>0</v>
      </c>
      <c r="W12" s="53">
        <f t="shared" si="4"/>
        <v>1495</v>
      </c>
      <c r="X12" s="53" t="str">
        <f t="shared" si="5"/>
        <v>t</v>
      </c>
      <c r="Y12" s="66">
        <f>'[1]3b'!O25</f>
        <v>0</v>
      </c>
      <c r="Z12" s="66">
        <f>'[1]3b'!P26</f>
        <v>0</v>
      </c>
      <c r="AA12" s="66">
        <f>'[1]3b'!Q27</f>
        <v>0</v>
      </c>
      <c r="AB12" s="53"/>
      <c r="AC12" s="53"/>
      <c r="AD12" s="53"/>
      <c r="AE12" s="53"/>
      <c r="AF12" s="53"/>
      <c r="AG12" s="53"/>
      <c r="AH12" s="53"/>
      <c r="AI12" s="53"/>
      <c r="AJ12" s="53"/>
      <c r="AK12" s="53"/>
    </row>
    <row r="13" spans="1:37" ht="18.75">
      <c r="A13" s="67"/>
      <c r="B13" s="221"/>
      <c r="C13" s="65" t="s">
        <v>27</v>
      </c>
      <c r="D13" s="65">
        <f>'[1]1'!H13</f>
        <v>124</v>
      </c>
      <c r="E13" s="68">
        <f>'[1]4a'!$T$47</f>
        <v>74</v>
      </c>
      <c r="F13" s="65">
        <f>'[1]2b'!T46</f>
        <v>4491</v>
      </c>
      <c r="G13" s="65">
        <f>'[1]2b'!U46</f>
        <v>724</v>
      </c>
      <c r="H13" s="65">
        <f>'[1]4a'!V47</f>
        <v>2048</v>
      </c>
      <c r="I13" s="65">
        <f>'[1]4a'!W47</f>
        <v>1246</v>
      </c>
      <c r="J13" s="65">
        <f>'[1]4a'!X47</f>
        <v>724</v>
      </c>
      <c r="K13" s="65">
        <f>IF('[1]6'!J12&gt;=21,'Format II'!D13,0)</f>
        <v>124</v>
      </c>
      <c r="L13" s="65">
        <f>'[1]6'!G12</f>
        <v>630</v>
      </c>
      <c r="M13" s="65">
        <f>'[1]6'!H12</f>
        <v>625</v>
      </c>
      <c r="N13" s="65">
        <f>'[1]3a'!G25</f>
        <v>52</v>
      </c>
      <c r="O13" s="65">
        <f t="shared" si="0"/>
        <v>0</v>
      </c>
      <c r="P13" s="65">
        <f t="shared" si="1"/>
        <v>0</v>
      </c>
      <c r="Q13" s="65">
        <f>'[1]5a'!K29</f>
        <v>3692</v>
      </c>
      <c r="R13" s="65">
        <v>0</v>
      </c>
      <c r="S13" s="65">
        <f>'[1]5a'!K30</f>
        <v>28</v>
      </c>
      <c r="T13" s="65">
        <f>'[1]5a'!K31</f>
        <v>1</v>
      </c>
      <c r="U13" s="65">
        <f t="shared" si="2"/>
        <v>3721</v>
      </c>
      <c r="V13" s="53">
        <f t="shared" si="3"/>
        <v>0</v>
      </c>
      <c r="W13" s="53">
        <f t="shared" si="4"/>
        <v>1255</v>
      </c>
      <c r="X13" s="53" t="str">
        <f t="shared" si="5"/>
        <v>t</v>
      </c>
      <c r="Y13" s="66">
        <f>'[1]3b'!O29</f>
        <v>0</v>
      </c>
      <c r="Z13" s="66">
        <f>'[1]3b'!P30</f>
        <v>0</v>
      </c>
      <c r="AA13" s="66">
        <f>'[1]3b'!Q31</f>
        <v>0</v>
      </c>
      <c r="AB13" s="53"/>
      <c r="AC13" s="53"/>
      <c r="AD13" s="53"/>
      <c r="AE13" s="53"/>
      <c r="AF13" s="53"/>
      <c r="AG13" s="53"/>
      <c r="AH13" s="53"/>
      <c r="AI13" s="53"/>
      <c r="AJ13" s="53"/>
      <c r="AK13" s="53"/>
    </row>
    <row r="14" spans="1:37" ht="18.75">
      <c r="A14" s="67"/>
      <c r="B14" s="221"/>
      <c r="C14" s="65" t="s">
        <v>28</v>
      </c>
      <c r="D14" s="65">
        <f>'[1]1'!H14</f>
        <v>100</v>
      </c>
      <c r="E14" s="68">
        <f>'[1]4a'!$T$53</f>
        <v>100</v>
      </c>
      <c r="F14" s="65">
        <f>'[1]2b'!T52</f>
        <v>2362</v>
      </c>
      <c r="G14" s="65">
        <f>'[1]2b'!U52</f>
        <v>443</v>
      </c>
      <c r="H14" s="65">
        <f>'[1]4a'!V53</f>
        <v>1121</v>
      </c>
      <c r="I14" s="65">
        <f>'[1]4a'!W53</f>
        <v>991</v>
      </c>
      <c r="J14" s="65">
        <f>'[1]4a'!X53</f>
        <v>443</v>
      </c>
      <c r="K14" s="65">
        <f>IF('[1]6'!J13&gt;=21,'Format II'!D14,0)</f>
        <v>100</v>
      </c>
      <c r="L14" s="65">
        <f>'[1]6'!G13</f>
        <v>496</v>
      </c>
      <c r="M14" s="65">
        <f>'[1]6'!H13</f>
        <v>495</v>
      </c>
      <c r="N14" s="65">
        <f>'[1]3a'!G28</f>
        <v>37</v>
      </c>
      <c r="O14" s="65">
        <f t="shared" si="0"/>
        <v>0</v>
      </c>
      <c r="P14" s="65">
        <f t="shared" si="1"/>
        <v>0</v>
      </c>
      <c r="Q14" s="65">
        <f>'[1]5a'!K33</f>
        <v>2313</v>
      </c>
      <c r="R14" s="65">
        <v>0</v>
      </c>
      <c r="S14" s="65">
        <f>'[1]5a'!K34</f>
        <v>18</v>
      </c>
      <c r="T14" s="65">
        <f>'[1]5a'!K35</f>
        <v>2</v>
      </c>
      <c r="U14" s="65">
        <f t="shared" si="2"/>
        <v>2333</v>
      </c>
      <c r="V14" s="53">
        <f t="shared" si="3"/>
        <v>0</v>
      </c>
      <c r="W14" s="53">
        <f t="shared" si="4"/>
        <v>991</v>
      </c>
      <c r="X14" s="53" t="str">
        <f t="shared" si="5"/>
        <v>t</v>
      </c>
      <c r="Y14" s="66">
        <f>'[1]3b'!O33</f>
        <v>0</v>
      </c>
      <c r="Z14" s="66">
        <f>'[1]3b'!P34</f>
        <v>0</v>
      </c>
      <c r="AA14" s="66">
        <f>'[1]3b'!Q35</f>
        <v>0</v>
      </c>
      <c r="AB14" s="53"/>
      <c r="AC14" s="53"/>
      <c r="AD14" s="53"/>
      <c r="AE14" s="53"/>
      <c r="AF14" s="53"/>
      <c r="AG14" s="53"/>
      <c r="AH14" s="53"/>
      <c r="AI14" s="53"/>
      <c r="AJ14" s="53"/>
      <c r="AK14" s="53"/>
    </row>
    <row r="15" spans="1:37" ht="18.75">
      <c r="A15" s="67"/>
      <c r="B15" s="221"/>
      <c r="C15" s="65" t="s">
        <v>29</v>
      </c>
      <c r="D15" s="65">
        <f>'[1]1'!H15</f>
        <v>86</v>
      </c>
      <c r="E15" s="68">
        <f>'[1]4a'!$T$59</f>
        <v>86</v>
      </c>
      <c r="F15" s="65">
        <f>'[1]2b'!T58</f>
        <v>1945</v>
      </c>
      <c r="G15" s="65">
        <f>'[1]2b'!U58</f>
        <v>403</v>
      </c>
      <c r="H15" s="65">
        <f>'[1]4a'!V59</f>
        <v>1052</v>
      </c>
      <c r="I15" s="65">
        <f>'[1]4a'!W59</f>
        <v>721</v>
      </c>
      <c r="J15" s="65">
        <f>'[1]4a'!X59</f>
        <v>403</v>
      </c>
      <c r="K15" s="65">
        <f>IF('[1]6'!J14&gt;=21,'Format II'!D15,0)</f>
        <v>86</v>
      </c>
      <c r="L15" s="65">
        <f>'[1]6'!G14</f>
        <v>374</v>
      </c>
      <c r="M15" s="65">
        <f>'[1]6'!H14</f>
        <v>347</v>
      </c>
      <c r="N15" s="65">
        <f>'[1]3a'!G31</f>
        <v>35</v>
      </c>
      <c r="O15" s="65">
        <f t="shared" si="0"/>
        <v>0</v>
      </c>
      <c r="P15" s="65">
        <f t="shared" si="1"/>
        <v>0</v>
      </c>
      <c r="Q15" s="65">
        <f>'[1]5a'!K37</f>
        <v>1926</v>
      </c>
      <c r="R15" s="65">
        <v>0</v>
      </c>
      <c r="S15" s="65">
        <f>'[1]5a'!K38</f>
        <v>13</v>
      </c>
      <c r="T15" s="65">
        <f>'[1]5a'!K39</f>
        <v>6</v>
      </c>
      <c r="U15" s="65">
        <f t="shared" si="2"/>
        <v>1945</v>
      </c>
      <c r="V15" s="53">
        <f t="shared" si="3"/>
        <v>0</v>
      </c>
      <c r="W15" s="53">
        <f t="shared" si="4"/>
        <v>721</v>
      </c>
      <c r="X15" s="53" t="str">
        <f t="shared" si="5"/>
        <v>t</v>
      </c>
      <c r="Y15" s="66">
        <f>'[1]3b'!O37</f>
        <v>0</v>
      </c>
      <c r="Z15" s="66">
        <f>'[1]3b'!P38</f>
        <v>0</v>
      </c>
      <c r="AA15" s="66">
        <f>'[1]3b'!Q39</f>
        <v>0</v>
      </c>
      <c r="AB15" s="53"/>
      <c r="AC15" s="53"/>
      <c r="AD15" s="53"/>
      <c r="AE15" s="53"/>
      <c r="AF15" s="53"/>
      <c r="AG15" s="53"/>
      <c r="AH15" s="53"/>
      <c r="AI15" s="53"/>
      <c r="AJ15" s="53"/>
      <c r="AK15" s="53"/>
    </row>
    <row r="16" spans="1:37" ht="18.75">
      <c r="A16" s="67"/>
      <c r="B16" s="221"/>
      <c r="C16" s="65" t="s">
        <v>30</v>
      </c>
      <c r="D16" s="65">
        <f>'[1]1'!H16</f>
        <v>73</v>
      </c>
      <c r="E16" s="68">
        <f>'[1]4a'!$T$65</f>
        <v>73</v>
      </c>
      <c r="F16" s="65">
        <f>'[1]2b'!T64</f>
        <v>2451</v>
      </c>
      <c r="G16" s="65">
        <f>'[1]2b'!U64</f>
        <v>575</v>
      </c>
      <c r="H16" s="65">
        <f>'[1]4a'!V65</f>
        <v>1051</v>
      </c>
      <c r="I16" s="65">
        <f>'[1]4a'!W65</f>
        <v>741</v>
      </c>
      <c r="J16" s="65">
        <f>'[1]4a'!X65</f>
        <v>575</v>
      </c>
      <c r="K16" s="65">
        <f>IF('[1]6'!J15&gt;=21,'Format II'!D16,0)</f>
        <v>73</v>
      </c>
      <c r="L16" s="65">
        <f>'[1]6'!G15</f>
        <v>473</v>
      </c>
      <c r="M16" s="65">
        <f>'[1]6'!H15</f>
        <v>264</v>
      </c>
      <c r="N16" s="65">
        <f>'[1]3a'!G34</f>
        <v>18</v>
      </c>
      <c r="O16" s="65">
        <f t="shared" si="0"/>
        <v>0</v>
      </c>
      <c r="P16" s="65">
        <f t="shared" si="1"/>
        <v>0</v>
      </c>
      <c r="Q16" s="65">
        <f>'[1]5a'!K41</f>
        <v>2167</v>
      </c>
      <c r="R16" s="65">
        <v>0</v>
      </c>
      <c r="S16" s="65">
        <f>'[1]5a'!K42</f>
        <v>7</v>
      </c>
      <c r="T16" s="65">
        <f>'[1]5a'!K43</f>
        <v>0</v>
      </c>
      <c r="U16" s="65">
        <f t="shared" si="2"/>
        <v>2174</v>
      </c>
      <c r="V16" s="53">
        <f t="shared" si="3"/>
        <v>0</v>
      </c>
      <c r="W16" s="53">
        <f t="shared" si="4"/>
        <v>737</v>
      </c>
      <c r="X16" s="53" t="str">
        <f t="shared" si="5"/>
        <v>f</v>
      </c>
      <c r="Y16" s="66">
        <f>'[1]3b'!O41</f>
        <v>0</v>
      </c>
      <c r="Z16" s="66">
        <f>'[1]3b'!P42</f>
        <v>0</v>
      </c>
      <c r="AA16" s="66">
        <f>'[1]3b'!Q43</f>
        <v>0</v>
      </c>
      <c r="AB16" s="53"/>
      <c r="AC16" s="53"/>
      <c r="AD16" s="53"/>
      <c r="AE16" s="53"/>
      <c r="AF16" s="53"/>
      <c r="AG16" s="53"/>
      <c r="AH16" s="53"/>
      <c r="AI16" s="53"/>
      <c r="AJ16" s="53"/>
      <c r="AK16" s="53"/>
    </row>
    <row r="17" spans="1:37" ht="18.75">
      <c r="A17" s="67"/>
      <c r="B17" s="221"/>
      <c r="C17" s="65" t="s">
        <v>31</v>
      </c>
      <c r="D17" s="65">
        <f>'[1]1'!H17</f>
        <v>84</v>
      </c>
      <c r="E17" s="68">
        <f>'[1]4a'!$T$71</f>
        <v>78</v>
      </c>
      <c r="F17" s="65">
        <f>'[1]2b'!T70</f>
        <v>1188</v>
      </c>
      <c r="G17" s="65">
        <f>'[1]2b'!U70</f>
        <v>172</v>
      </c>
      <c r="H17" s="65">
        <f>'[1]4a'!V71</f>
        <v>505</v>
      </c>
      <c r="I17" s="65">
        <f>'[1]4a'!W71</f>
        <v>393</v>
      </c>
      <c r="J17" s="65">
        <f>'[1]4a'!X71</f>
        <v>172</v>
      </c>
      <c r="K17" s="65">
        <f>IF('[1]6'!J16&gt;=21,'Format II'!D17,0)</f>
        <v>84</v>
      </c>
      <c r="L17" s="65">
        <f>'[1]6'!G16</f>
        <v>212</v>
      </c>
      <c r="M17" s="65">
        <f>'[1]6'!H16</f>
        <v>181</v>
      </c>
      <c r="N17" s="65">
        <f>'[1]3a'!G37</f>
        <v>16</v>
      </c>
      <c r="O17" s="65">
        <f t="shared" si="0"/>
        <v>0</v>
      </c>
      <c r="P17" s="65">
        <f t="shared" si="1"/>
        <v>0</v>
      </c>
      <c r="Q17" s="65">
        <f>'[1]5a'!K45</f>
        <v>978</v>
      </c>
      <c r="R17" s="65">
        <v>0</v>
      </c>
      <c r="S17" s="65">
        <f>'[1]5a'!K46</f>
        <v>7</v>
      </c>
      <c r="T17" s="65">
        <f>'[1]5a'!K47</f>
        <v>1</v>
      </c>
      <c r="U17" s="65">
        <f t="shared" si="2"/>
        <v>986</v>
      </c>
      <c r="V17" s="53">
        <f t="shared" si="3"/>
        <v>0</v>
      </c>
      <c r="W17" s="53">
        <f t="shared" si="4"/>
        <v>393</v>
      </c>
      <c r="X17" s="53" t="str">
        <f t="shared" si="5"/>
        <v>t</v>
      </c>
      <c r="Y17" s="66">
        <f>'[1]3b'!O45</f>
        <v>0</v>
      </c>
      <c r="Z17" s="66">
        <f>'[1]3b'!P46</f>
        <v>0</v>
      </c>
      <c r="AA17" s="66">
        <f>'[1]3b'!Q47</f>
        <v>0</v>
      </c>
      <c r="AB17" s="53"/>
      <c r="AC17" s="53"/>
      <c r="AD17" s="53"/>
      <c r="AE17" s="53"/>
      <c r="AF17" s="53"/>
      <c r="AG17" s="53"/>
      <c r="AH17" s="53"/>
      <c r="AI17" s="53"/>
      <c r="AJ17" s="53"/>
      <c r="AK17" s="53"/>
    </row>
    <row r="18" spans="1:37" ht="15.75" customHeight="1">
      <c r="A18" s="69"/>
      <c r="B18" s="221"/>
      <c r="C18" s="70" t="s">
        <v>33</v>
      </c>
      <c r="D18" s="71">
        <f aca="true" t="shared" si="6" ref="D18:U18">SUM(D7:D17)</f>
        <v>1190</v>
      </c>
      <c r="E18" s="70">
        <f t="shared" si="6"/>
        <v>1117</v>
      </c>
      <c r="F18" s="70">
        <f t="shared" si="6"/>
        <v>30300</v>
      </c>
      <c r="G18" s="70">
        <f t="shared" si="6"/>
        <v>5691</v>
      </c>
      <c r="H18" s="70">
        <f t="shared" si="6"/>
        <v>13614</v>
      </c>
      <c r="I18" s="70">
        <f t="shared" si="6"/>
        <v>9948</v>
      </c>
      <c r="J18" s="70">
        <f t="shared" si="6"/>
        <v>5112</v>
      </c>
      <c r="K18" s="70">
        <f t="shared" si="6"/>
        <v>1190</v>
      </c>
      <c r="L18" s="70">
        <f t="shared" si="6"/>
        <v>5140</v>
      </c>
      <c r="M18" s="70">
        <f t="shared" si="6"/>
        <v>4769</v>
      </c>
      <c r="N18" s="70">
        <f t="shared" si="6"/>
        <v>376</v>
      </c>
      <c r="O18" s="70">
        <f t="shared" si="6"/>
        <v>1</v>
      </c>
      <c r="P18" s="70">
        <f t="shared" si="6"/>
        <v>1</v>
      </c>
      <c r="Q18" s="70">
        <f t="shared" si="6"/>
        <v>25274</v>
      </c>
      <c r="R18" s="70">
        <f t="shared" si="6"/>
        <v>0</v>
      </c>
      <c r="S18" s="70">
        <f t="shared" si="6"/>
        <v>155</v>
      </c>
      <c r="T18" s="70">
        <f t="shared" si="6"/>
        <v>14</v>
      </c>
      <c r="U18" s="70">
        <f t="shared" si="6"/>
        <v>25443</v>
      </c>
      <c r="V18" s="53">
        <f t="shared" si="3"/>
        <v>0</v>
      </c>
      <c r="W18" s="53">
        <f t="shared" si="4"/>
        <v>9909</v>
      </c>
      <c r="X18" s="53" t="str">
        <f t="shared" si="5"/>
        <v>f</v>
      </c>
      <c r="Y18" s="72"/>
      <c r="Z18" s="72"/>
      <c r="AA18" s="72"/>
      <c r="AB18" s="53"/>
      <c r="AC18" s="53"/>
      <c r="AD18" s="53"/>
      <c r="AE18" s="53"/>
      <c r="AF18" s="53"/>
      <c r="AG18" s="53"/>
      <c r="AH18" s="53"/>
      <c r="AI18" s="53"/>
      <c r="AJ18" s="53"/>
      <c r="AK18" s="53"/>
    </row>
    <row r="19" spans="1:37" ht="15.75" customHeight="1">
      <c r="A19" s="64">
        <v>2</v>
      </c>
      <c r="B19" s="241" t="s">
        <v>216</v>
      </c>
      <c r="C19" s="65" t="s">
        <v>35</v>
      </c>
      <c r="D19" s="65">
        <f>'[1]1'!H19</f>
        <v>226</v>
      </c>
      <c r="E19" s="65">
        <f>'[1]4a'!$T$77</f>
        <v>229</v>
      </c>
      <c r="F19" s="65">
        <f>'[1]2b'!T76</f>
        <v>5885</v>
      </c>
      <c r="G19" s="65">
        <f>'[1]2b'!U76</f>
        <v>1099</v>
      </c>
      <c r="H19" s="65">
        <f>'[1]4a'!V77</f>
        <v>2944</v>
      </c>
      <c r="I19" s="65">
        <f>'[1]4a'!W77</f>
        <v>1829</v>
      </c>
      <c r="J19" s="65">
        <f>'[1]4a'!X77</f>
        <v>1099</v>
      </c>
      <c r="K19" s="65">
        <f>IF('[1]6'!J18&gt;=21,'Format II'!D19,0)</f>
        <v>226</v>
      </c>
      <c r="L19" s="65">
        <f>'[1]6'!G18</f>
        <v>970</v>
      </c>
      <c r="M19" s="65">
        <f>'[1]6'!H18</f>
        <v>859</v>
      </c>
      <c r="N19" s="65">
        <f>'[1]3a'!G40</f>
        <v>86</v>
      </c>
      <c r="O19" s="65">
        <f>+Y19+Z19</f>
        <v>0</v>
      </c>
      <c r="P19" s="65">
        <f>AA19</f>
        <v>0</v>
      </c>
      <c r="Q19" s="65">
        <f>'[1]5a'!K49</f>
        <v>5376</v>
      </c>
      <c r="R19" s="65">
        <v>0</v>
      </c>
      <c r="S19" s="65">
        <f>'[1]5a'!K50</f>
        <v>14</v>
      </c>
      <c r="T19" s="65">
        <f>'[1]5a'!K51</f>
        <v>12</v>
      </c>
      <c r="U19" s="65">
        <f>SUM(Q19:T19)</f>
        <v>5402</v>
      </c>
      <c r="V19" s="53">
        <f t="shared" si="3"/>
        <v>0</v>
      </c>
      <c r="W19" s="53">
        <f t="shared" si="4"/>
        <v>1829</v>
      </c>
      <c r="X19" s="53" t="str">
        <f t="shared" si="5"/>
        <v>t</v>
      </c>
      <c r="Y19" s="66">
        <f>'[1]3b'!O49</f>
        <v>0</v>
      </c>
      <c r="Z19" s="66">
        <f>'[1]3b'!P50</f>
        <v>0</v>
      </c>
      <c r="AA19" s="66">
        <f>'[1]3b'!Q51</f>
        <v>0</v>
      </c>
      <c r="AB19" s="53"/>
      <c r="AC19" s="53"/>
      <c r="AD19" s="53"/>
      <c r="AE19" s="53"/>
      <c r="AF19" s="53"/>
      <c r="AG19" s="53"/>
      <c r="AH19" s="53"/>
      <c r="AI19" s="53"/>
      <c r="AJ19" s="53"/>
      <c r="AK19" s="53"/>
    </row>
    <row r="20" spans="1:37" ht="17.25" customHeight="1">
      <c r="A20" s="67"/>
      <c r="B20" s="221"/>
      <c r="C20" s="65" t="s">
        <v>217</v>
      </c>
      <c r="D20" s="65">
        <f>'[1]1'!H20</f>
        <v>178</v>
      </c>
      <c r="E20" s="65">
        <f>'[1]4a'!$T$83</f>
        <v>178</v>
      </c>
      <c r="F20" s="65">
        <f>'[1]2b'!T82</f>
        <v>5197</v>
      </c>
      <c r="G20" s="65">
        <f>'[1]2b'!U82</f>
        <v>814</v>
      </c>
      <c r="H20" s="65">
        <f>'[1]4a'!V83</f>
        <v>2201</v>
      </c>
      <c r="I20" s="65">
        <f>'[1]4a'!W83</f>
        <v>1778</v>
      </c>
      <c r="J20" s="65">
        <f>'[1]4a'!X83</f>
        <v>814</v>
      </c>
      <c r="K20" s="65">
        <f>IF('[1]6'!J19&gt;=21,'Format II'!D20,0)</f>
        <v>178</v>
      </c>
      <c r="L20" s="65">
        <f>'[1]6'!G19</f>
        <v>800</v>
      </c>
      <c r="M20" s="65">
        <f>'[1]6'!H19</f>
        <v>880</v>
      </c>
      <c r="N20" s="65">
        <f>'[1]3a'!G43</f>
        <v>43</v>
      </c>
      <c r="O20" s="65">
        <f>+Y20+Z20</f>
        <v>0</v>
      </c>
      <c r="P20" s="65">
        <f>AA20</f>
        <v>0</v>
      </c>
      <c r="Q20" s="65">
        <f>'[1]5a'!K53</f>
        <v>4402</v>
      </c>
      <c r="R20" s="65">
        <v>0</v>
      </c>
      <c r="S20" s="65">
        <f>'[1]5a'!K54</f>
        <v>6</v>
      </c>
      <c r="T20" s="65">
        <f>'[1]5a'!K55</f>
        <v>3</v>
      </c>
      <c r="U20" s="65">
        <f>SUM(Q20:T20)</f>
        <v>4411</v>
      </c>
      <c r="V20" s="53">
        <f t="shared" si="3"/>
        <v>0</v>
      </c>
      <c r="W20" s="53">
        <f t="shared" si="4"/>
        <v>1680</v>
      </c>
      <c r="X20" s="53" t="str">
        <f t="shared" si="5"/>
        <v>f</v>
      </c>
      <c r="Y20" s="66">
        <f>'[1]3b'!O53</f>
        <v>0</v>
      </c>
      <c r="Z20" s="66">
        <f>'[1]3b'!P54</f>
        <v>0</v>
      </c>
      <c r="AA20" s="66">
        <f>'[1]3b'!Q55</f>
        <v>0</v>
      </c>
      <c r="AB20" s="53"/>
      <c r="AC20" s="53"/>
      <c r="AD20" s="53"/>
      <c r="AE20" s="53"/>
      <c r="AF20" s="53"/>
      <c r="AG20" s="53"/>
      <c r="AH20" s="53"/>
      <c r="AI20" s="53"/>
      <c r="AJ20" s="53"/>
      <c r="AK20" s="53"/>
    </row>
    <row r="21" spans="1:37" ht="15.75" customHeight="1">
      <c r="A21" s="67"/>
      <c r="B21" s="221"/>
      <c r="C21" s="65" t="s">
        <v>39</v>
      </c>
      <c r="D21" s="65">
        <f>'[1]1'!H21</f>
        <v>154</v>
      </c>
      <c r="E21" s="65">
        <f>'[1]4a'!$T$89</f>
        <v>154</v>
      </c>
      <c r="F21" s="65">
        <f>'[1]2b'!T88</f>
        <v>3780</v>
      </c>
      <c r="G21" s="65">
        <f>'[1]2b'!U88</f>
        <v>686</v>
      </c>
      <c r="H21" s="65">
        <f>'[1]4a'!V89</f>
        <v>1874</v>
      </c>
      <c r="I21" s="65">
        <f>'[1]4a'!W89</f>
        <v>1095</v>
      </c>
      <c r="J21" s="65">
        <f>'[1]4a'!X89</f>
        <v>686</v>
      </c>
      <c r="K21" s="65">
        <f>IF('[1]6'!J20&gt;=21,'Format II'!D21,0)</f>
        <v>154</v>
      </c>
      <c r="L21" s="65">
        <f>'[1]6'!G20</f>
        <v>549</v>
      </c>
      <c r="M21" s="65">
        <f>'[1]6'!H20</f>
        <v>546</v>
      </c>
      <c r="N21" s="65">
        <f>'[1]3a'!G46</f>
        <v>40</v>
      </c>
      <c r="O21" s="65">
        <f>+Y21+Z21</f>
        <v>0</v>
      </c>
      <c r="P21" s="65">
        <f>AA21</f>
        <v>0</v>
      </c>
      <c r="Q21" s="65">
        <f>'[1]5a'!K57</f>
        <v>3356</v>
      </c>
      <c r="R21" s="65">
        <v>0</v>
      </c>
      <c r="S21" s="65">
        <f>'[1]5a'!K58</f>
        <v>4</v>
      </c>
      <c r="T21" s="65">
        <f>'[1]5a'!K59</f>
        <v>3</v>
      </c>
      <c r="U21" s="65">
        <f>SUM(Q21:T21)</f>
        <v>3363</v>
      </c>
      <c r="V21" s="53">
        <f t="shared" si="3"/>
        <v>0</v>
      </c>
      <c r="W21" s="53">
        <f t="shared" si="4"/>
        <v>1095</v>
      </c>
      <c r="X21" s="53" t="str">
        <f t="shared" si="5"/>
        <v>t</v>
      </c>
      <c r="Y21" s="66">
        <f>'[1]3b'!O57</f>
        <v>0</v>
      </c>
      <c r="Z21" s="66">
        <f>'[1]3b'!P58</f>
        <v>0</v>
      </c>
      <c r="AA21" s="66">
        <f>'[1]3b'!Q59</f>
        <v>0</v>
      </c>
      <c r="AB21" s="53"/>
      <c r="AC21" s="53"/>
      <c r="AD21" s="53"/>
      <c r="AE21" s="53"/>
      <c r="AF21" s="53"/>
      <c r="AG21" s="53"/>
      <c r="AH21" s="53"/>
      <c r="AI21" s="53"/>
      <c r="AJ21" s="53"/>
      <c r="AK21" s="53"/>
    </row>
    <row r="22" spans="1:37" ht="15.75" customHeight="1">
      <c r="A22" s="69"/>
      <c r="B22" s="221"/>
      <c r="C22" s="70" t="s">
        <v>33</v>
      </c>
      <c r="D22" s="71">
        <f aca="true" t="shared" si="7" ref="D22:U22">SUM(D19:D21)</f>
        <v>558</v>
      </c>
      <c r="E22" s="70">
        <f t="shared" si="7"/>
        <v>561</v>
      </c>
      <c r="F22" s="70">
        <f t="shared" si="7"/>
        <v>14862</v>
      </c>
      <c r="G22" s="70">
        <f t="shared" si="7"/>
        <v>2599</v>
      </c>
      <c r="H22" s="70">
        <f t="shared" si="7"/>
        <v>7019</v>
      </c>
      <c r="I22" s="70">
        <f t="shared" si="7"/>
        <v>4702</v>
      </c>
      <c r="J22" s="70">
        <f t="shared" si="7"/>
        <v>2599</v>
      </c>
      <c r="K22" s="70">
        <f t="shared" si="7"/>
        <v>558</v>
      </c>
      <c r="L22" s="70">
        <f t="shared" si="7"/>
        <v>2319</v>
      </c>
      <c r="M22" s="70">
        <f t="shared" si="7"/>
        <v>2285</v>
      </c>
      <c r="N22" s="70">
        <f t="shared" si="7"/>
        <v>169</v>
      </c>
      <c r="O22" s="70">
        <f t="shared" si="7"/>
        <v>0</v>
      </c>
      <c r="P22" s="70">
        <f t="shared" si="7"/>
        <v>0</v>
      </c>
      <c r="Q22" s="70">
        <f t="shared" si="7"/>
        <v>13134</v>
      </c>
      <c r="R22" s="70">
        <f t="shared" si="7"/>
        <v>0</v>
      </c>
      <c r="S22" s="70">
        <f t="shared" si="7"/>
        <v>24</v>
      </c>
      <c r="T22" s="70">
        <f t="shared" si="7"/>
        <v>18</v>
      </c>
      <c r="U22" s="70">
        <f t="shared" si="7"/>
        <v>13176</v>
      </c>
      <c r="V22" s="53">
        <f t="shared" si="3"/>
        <v>0</v>
      </c>
      <c r="W22" s="53">
        <f t="shared" si="4"/>
        <v>4604</v>
      </c>
      <c r="X22" s="53" t="str">
        <f t="shared" si="5"/>
        <v>f</v>
      </c>
      <c r="Y22" s="72"/>
      <c r="Z22" s="72"/>
      <c r="AA22" s="72"/>
      <c r="AB22" s="53"/>
      <c r="AC22" s="53"/>
      <c r="AD22" s="53"/>
      <c r="AE22" s="53"/>
      <c r="AF22" s="53"/>
      <c r="AG22" s="53"/>
      <c r="AH22" s="53"/>
      <c r="AI22" s="53"/>
      <c r="AJ22" s="53"/>
      <c r="AK22" s="53"/>
    </row>
    <row r="23" spans="1:37" ht="15.75" customHeight="1">
      <c r="A23" s="64">
        <v>3</v>
      </c>
      <c r="B23" s="241" t="s">
        <v>40</v>
      </c>
      <c r="C23" s="73" t="s">
        <v>41</v>
      </c>
      <c r="D23" s="65">
        <f>'[1]1'!H23</f>
        <v>105</v>
      </c>
      <c r="E23" s="65">
        <f>'[1]4a'!$T$95</f>
        <v>103</v>
      </c>
      <c r="F23" s="65">
        <f>'[1]2b'!T94</f>
        <v>2467</v>
      </c>
      <c r="G23" s="65">
        <f>'[1]2b'!U94</f>
        <v>489</v>
      </c>
      <c r="H23" s="65">
        <f>'[1]4a'!V95</f>
        <v>1227</v>
      </c>
      <c r="I23" s="65">
        <f>'[1]4a'!W95</f>
        <v>874</v>
      </c>
      <c r="J23" s="65">
        <f>'[1]4a'!X95</f>
        <v>489</v>
      </c>
      <c r="K23" s="65">
        <f>IF('[1]6'!J22&gt;=21,'Format II'!D23,0)</f>
        <v>105</v>
      </c>
      <c r="L23" s="65">
        <f>'[1]6'!G22</f>
        <v>449</v>
      </c>
      <c r="M23" s="65">
        <f>'[1]6'!H22</f>
        <v>425</v>
      </c>
      <c r="N23" s="65">
        <f>'[1]3a'!G49</f>
        <v>27</v>
      </c>
      <c r="O23" s="65">
        <f aca="true" t="shared" si="8" ref="O23:O31">+Y23+Z23</f>
        <v>0</v>
      </c>
      <c r="P23" s="65">
        <f aca="true" t="shared" si="9" ref="P23:P31">AA23</f>
        <v>0</v>
      </c>
      <c r="Q23" s="65">
        <f>'[1]5a'!K61</f>
        <v>2289</v>
      </c>
      <c r="R23" s="65">
        <v>0</v>
      </c>
      <c r="S23" s="65">
        <f>'[1]5a'!K62</f>
        <v>6</v>
      </c>
      <c r="T23" s="65">
        <f>'[1]5a'!K63</f>
        <v>0</v>
      </c>
      <c r="U23" s="65">
        <f aca="true" t="shared" si="10" ref="U23:U31">SUM(Q23:T23)</f>
        <v>2295</v>
      </c>
      <c r="V23" s="53">
        <f t="shared" si="3"/>
        <v>0</v>
      </c>
      <c r="W23" s="53">
        <f t="shared" si="4"/>
        <v>874</v>
      </c>
      <c r="X23" s="53" t="str">
        <f t="shared" si="5"/>
        <v>t</v>
      </c>
      <c r="Y23" s="66">
        <f>'[1]3b'!O61</f>
        <v>0</v>
      </c>
      <c r="Z23" s="66">
        <f>'[1]3b'!P62</f>
        <v>0</v>
      </c>
      <c r="AA23" s="66">
        <f>'[1]3b'!Q63</f>
        <v>0</v>
      </c>
      <c r="AB23" s="53"/>
      <c r="AC23" s="53"/>
      <c r="AD23" s="53"/>
      <c r="AE23" s="53"/>
      <c r="AF23" s="53"/>
      <c r="AG23" s="53"/>
      <c r="AH23" s="53"/>
      <c r="AI23" s="53"/>
      <c r="AJ23" s="53"/>
      <c r="AK23" s="53"/>
    </row>
    <row r="24" spans="1:37" ht="15.75" customHeight="1">
      <c r="A24" s="67"/>
      <c r="B24" s="221"/>
      <c r="C24" s="73" t="s">
        <v>218</v>
      </c>
      <c r="D24" s="65">
        <f>'[1]1'!H24</f>
        <v>65</v>
      </c>
      <c r="E24" s="65">
        <f>'[1]4a'!$T$101</f>
        <v>65</v>
      </c>
      <c r="F24" s="65">
        <f>'[1]2b'!T100</f>
        <v>2189</v>
      </c>
      <c r="G24" s="65">
        <f>'[1]2b'!U100</f>
        <v>407</v>
      </c>
      <c r="H24" s="65">
        <f>'[1]4a'!V101</f>
        <v>1086</v>
      </c>
      <c r="I24" s="65">
        <f>'[1]4a'!W101</f>
        <v>777</v>
      </c>
      <c r="J24" s="65">
        <f>'[1]4a'!X101</f>
        <v>407</v>
      </c>
      <c r="K24" s="65">
        <f>IF('[1]6'!J23&gt;=21,'Format II'!D24,0)</f>
        <v>65</v>
      </c>
      <c r="L24" s="65">
        <f>'[1]6'!G23</f>
        <v>397</v>
      </c>
      <c r="M24" s="65">
        <f>'[1]6'!H23</f>
        <v>380</v>
      </c>
      <c r="N24" s="65">
        <f>'[1]3a'!G52</f>
        <v>29</v>
      </c>
      <c r="O24" s="65">
        <f t="shared" si="8"/>
        <v>1</v>
      </c>
      <c r="P24" s="65">
        <f t="shared" si="9"/>
        <v>0</v>
      </c>
      <c r="Q24" s="65">
        <f>'[1]5a'!K65</f>
        <v>2083</v>
      </c>
      <c r="R24" s="65">
        <v>0</v>
      </c>
      <c r="S24" s="65">
        <f>'[1]5a'!K66</f>
        <v>1</v>
      </c>
      <c r="T24" s="65">
        <f>'[1]5a'!K67</f>
        <v>1</v>
      </c>
      <c r="U24" s="65">
        <f t="shared" si="10"/>
        <v>2085</v>
      </c>
      <c r="V24" s="53">
        <f t="shared" si="3"/>
        <v>0</v>
      </c>
      <c r="W24" s="53">
        <f t="shared" si="4"/>
        <v>777</v>
      </c>
      <c r="X24" s="53" t="str">
        <f t="shared" si="5"/>
        <v>t</v>
      </c>
      <c r="Y24" s="66">
        <f>'[1]3b'!O65</f>
        <v>1</v>
      </c>
      <c r="Z24" s="66">
        <f>'[1]3b'!P66</f>
        <v>0</v>
      </c>
      <c r="AA24" s="66">
        <f>'[1]3b'!Q67</f>
        <v>0</v>
      </c>
      <c r="AB24" s="53"/>
      <c r="AC24" s="53"/>
      <c r="AD24" s="53"/>
      <c r="AE24" s="53"/>
      <c r="AF24" s="53"/>
      <c r="AG24" s="53"/>
      <c r="AH24" s="53"/>
      <c r="AI24" s="53"/>
      <c r="AJ24" s="53"/>
      <c r="AK24" s="53"/>
    </row>
    <row r="25" spans="1:37" ht="15.75" customHeight="1">
      <c r="A25" s="67"/>
      <c r="B25" s="221"/>
      <c r="C25" s="73" t="s">
        <v>219</v>
      </c>
      <c r="D25" s="65">
        <f>'[1]1'!H25</f>
        <v>78</v>
      </c>
      <c r="E25" s="65">
        <f>'[1]4a'!$T$107</f>
        <v>29</v>
      </c>
      <c r="F25" s="65">
        <f>'[1]2b'!T106</f>
        <v>2119</v>
      </c>
      <c r="G25" s="65">
        <f>'[1]2b'!U106</f>
        <v>370</v>
      </c>
      <c r="H25" s="65">
        <f>'[1]4a'!V107</f>
        <v>170</v>
      </c>
      <c r="I25" s="65">
        <f>'[1]4a'!W107</f>
        <v>174</v>
      </c>
      <c r="J25" s="65">
        <f>'[1]4a'!X107</f>
        <v>48</v>
      </c>
      <c r="K25" s="65">
        <f>IF('[1]6'!J24&gt;=21,'Format II'!D25,0)</f>
        <v>78</v>
      </c>
      <c r="L25" s="65">
        <f>'[1]6'!G24</f>
        <v>389</v>
      </c>
      <c r="M25" s="65">
        <f>'[1]6'!H24</f>
        <v>404</v>
      </c>
      <c r="N25" s="65">
        <f>'[1]3a'!G55</f>
        <v>21</v>
      </c>
      <c r="O25" s="65">
        <f t="shared" si="8"/>
        <v>0</v>
      </c>
      <c r="P25" s="65">
        <f t="shared" si="9"/>
        <v>0</v>
      </c>
      <c r="Q25" s="65">
        <f>'[1]5a'!K69</f>
        <v>2105</v>
      </c>
      <c r="R25" s="65">
        <v>0</v>
      </c>
      <c r="S25" s="65">
        <f>'[1]5a'!K70</f>
        <v>4</v>
      </c>
      <c r="T25" s="65">
        <f>'[1]5a'!K71</f>
        <v>0</v>
      </c>
      <c r="U25" s="65">
        <f t="shared" si="10"/>
        <v>2109</v>
      </c>
      <c r="V25" s="53">
        <f t="shared" si="3"/>
        <v>0</v>
      </c>
      <c r="W25" s="53">
        <f t="shared" si="4"/>
        <v>793</v>
      </c>
      <c r="X25" s="53" t="str">
        <f t="shared" si="5"/>
        <v>t</v>
      </c>
      <c r="Y25" s="66">
        <f>'[1]3b'!O69</f>
        <v>0</v>
      </c>
      <c r="Z25" s="66">
        <f>'[1]3b'!P70</f>
        <v>0</v>
      </c>
      <c r="AA25" s="66">
        <f>'[1]3b'!Q71</f>
        <v>0</v>
      </c>
      <c r="AB25" s="53"/>
      <c r="AC25" s="53"/>
      <c r="AD25" s="53"/>
      <c r="AE25" s="53"/>
      <c r="AF25" s="53"/>
      <c r="AG25" s="53"/>
      <c r="AH25" s="53"/>
      <c r="AI25" s="53"/>
      <c r="AJ25" s="53"/>
      <c r="AK25" s="53"/>
    </row>
    <row r="26" spans="1:37" ht="15.75" customHeight="1">
      <c r="A26" s="67"/>
      <c r="B26" s="221"/>
      <c r="C26" s="73" t="s">
        <v>220</v>
      </c>
      <c r="D26" s="65">
        <f>'[1]1'!H26</f>
        <v>105</v>
      </c>
      <c r="E26" s="65">
        <f>'[1]4a'!$T$113</f>
        <v>105</v>
      </c>
      <c r="F26" s="65">
        <f>'[1]2b'!T112</f>
        <v>3379</v>
      </c>
      <c r="G26" s="65">
        <f>'[1]2b'!U112</f>
        <v>684</v>
      </c>
      <c r="H26" s="65">
        <f>'[1]4a'!V113</f>
        <v>1609</v>
      </c>
      <c r="I26" s="65">
        <f>'[1]4a'!W113</f>
        <v>1144</v>
      </c>
      <c r="J26" s="65">
        <f>'[1]4a'!X113</f>
        <v>684</v>
      </c>
      <c r="K26" s="65">
        <f>IF('[1]6'!J25&gt;=21,'Format II'!D26,0)</f>
        <v>105</v>
      </c>
      <c r="L26" s="65">
        <f>'[1]6'!G25</f>
        <v>616</v>
      </c>
      <c r="M26" s="65">
        <f>'[1]6'!H25</f>
        <v>528</v>
      </c>
      <c r="N26" s="65">
        <f>'[1]3a'!G58</f>
        <v>39</v>
      </c>
      <c r="O26" s="65">
        <f t="shared" si="8"/>
        <v>2</v>
      </c>
      <c r="P26" s="65">
        <f t="shared" si="9"/>
        <v>0</v>
      </c>
      <c r="Q26" s="65">
        <f>'[1]5a'!K73</f>
        <v>3158</v>
      </c>
      <c r="R26" s="65">
        <v>0</v>
      </c>
      <c r="S26" s="65">
        <f>'[1]5a'!K74</f>
        <v>13</v>
      </c>
      <c r="T26" s="65">
        <f>'[1]5a'!K75</f>
        <v>7</v>
      </c>
      <c r="U26" s="65">
        <f t="shared" si="10"/>
        <v>3178</v>
      </c>
      <c r="V26" s="53">
        <f t="shared" si="3"/>
        <v>0</v>
      </c>
      <c r="W26" s="53">
        <f t="shared" si="4"/>
        <v>1144</v>
      </c>
      <c r="X26" s="53" t="str">
        <f t="shared" si="5"/>
        <v>t</v>
      </c>
      <c r="Y26" s="66">
        <f>'[1]3b'!O73</f>
        <v>2</v>
      </c>
      <c r="Z26" s="66">
        <f>'[1]3b'!P74</f>
        <v>0</v>
      </c>
      <c r="AA26" s="66">
        <f>'[1]3b'!Q75</f>
        <v>0</v>
      </c>
      <c r="AB26" s="53"/>
      <c r="AC26" s="53"/>
      <c r="AD26" s="53"/>
      <c r="AE26" s="53"/>
      <c r="AF26" s="53"/>
      <c r="AG26" s="53"/>
      <c r="AH26" s="53"/>
      <c r="AI26" s="53"/>
      <c r="AJ26" s="53"/>
      <c r="AK26" s="53"/>
    </row>
    <row r="27" spans="1:37" ht="15.75" customHeight="1">
      <c r="A27" s="67"/>
      <c r="B27" s="221"/>
      <c r="C27" s="73" t="s">
        <v>221</v>
      </c>
      <c r="D27" s="65">
        <f>'[1]1'!H27</f>
        <v>66</v>
      </c>
      <c r="E27" s="65">
        <f>'[1]4a'!$T$119</f>
        <v>66</v>
      </c>
      <c r="F27" s="65">
        <f>'[1]2b'!T118</f>
        <v>1919</v>
      </c>
      <c r="G27" s="65">
        <f>'[1]2b'!U118</f>
        <v>371</v>
      </c>
      <c r="H27" s="65">
        <f>'[1]4a'!V119</f>
        <v>1013</v>
      </c>
      <c r="I27" s="65">
        <f>'[1]4a'!W119</f>
        <v>676</v>
      </c>
      <c r="J27" s="65">
        <f>'[1]4a'!X119</f>
        <v>371</v>
      </c>
      <c r="K27" s="65">
        <f>IF('[1]6'!J26&gt;=21,'Format II'!D27,0)</f>
        <v>66</v>
      </c>
      <c r="L27" s="65">
        <f>'[1]6'!G26</f>
        <v>377</v>
      </c>
      <c r="M27" s="65">
        <f>'[1]6'!H26</f>
        <v>299</v>
      </c>
      <c r="N27" s="65">
        <f>'[1]3a'!G61</f>
        <v>34</v>
      </c>
      <c r="O27" s="65">
        <f t="shared" si="8"/>
        <v>1</v>
      </c>
      <c r="P27" s="65">
        <f t="shared" si="9"/>
        <v>0</v>
      </c>
      <c r="Q27" s="65">
        <f>'[1]5a'!K77</f>
        <v>1915</v>
      </c>
      <c r="R27" s="65">
        <v>0</v>
      </c>
      <c r="S27" s="65">
        <f>'[1]5a'!K78</f>
        <v>4</v>
      </c>
      <c r="T27" s="65">
        <f>'[1]5a'!K79</f>
        <v>0</v>
      </c>
      <c r="U27" s="65">
        <f t="shared" si="10"/>
        <v>1919</v>
      </c>
      <c r="V27" s="53">
        <f t="shared" si="3"/>
        <v>0</v>
      </c>
      <c r="W27" s="53">
        <f t="shared" si="4"/>
        <v>676</v>
      </c>
      <c r="X27" s="53" t="str">
        <f t="shared" si="5"/>
        <v>t</v>
      </c>
      <c r="Y27" s="66">
        <f>'[1]3b'!O77</f>
        <v>1</v>
      </c>
      <c r="Z27" s="66">
        <f>'[1]3b'!P78</f>
        <v>0</v>
      </c>
      <c r="AA27" s="66">
        <f>'[1]3b'!Q79</f>
        <v>0</v>
      </c>
      <c r="AB27" s="53"/>
      <c r="AC27" s="53"/>
      <c r="AD27" s="53"/>
      <c r="AE27" s="53"/>
      <c r="AF27" s="53"/>
      <c r="AG27" s="53"/>
      <c r="AH27" s="53"/>
      <c r="AI27" s="53"/>
      <c r="AJ27" s="53"/>
      <c r="AK27" s="53"/>
    </row>
    <row r="28" spans="1:37" ht="15.75" customHeight="1">
      <c r="A28" s="67"/>
      <c r="B28" s="221"/>
      <c r="C28" s="73" t="s">
        <v>222</v>
      </c>
      <c r="D28" s="65">
        <f>'[1]1'!H28</f>
        <v>86</v>
      </c>
      <c r="E28" s="65">
        <f>'[1]4a'!$T$125</f>
        <v>85</v>
      </c>
      <c r="F28" s="65">
        <f>'[1]2b'!T124</f>
        <v>2129</v>
      </c>
      <c r="G28" s="65">
        <f>'[1]2b'!U124</f>
        <v>440</v>
      </c>
      <c r="H28" s="65">
        <f>'[1]4a'!V125</f>
        <v>1117</v>
      </c>
      <c r="I28" s="65">
        <f>'[1]4a'!W125</f>
        <v>677</v>
      </c>
      <c r="J28" s="65">
        <f>'[1]4a'!X125</f>
        <v>440</v>
      </c>
      <c r="K28" s="65">
        <f>IF('[1]6'!J27&gt;=21,'Format II'!D28,0)</f>
        <v>86</v>
      </c>
      <c r="L28" s="65">
        <f>'[1]6'!G27</f>
        <v>352</v>
      </c>
      <c r="M28" s="65">
        <f>'[1]6'!H27</f>
        <v>325</v>
      </c>
      <c r="N28" s="65">
        <f>'[1]3a'!G64</f>
        <v>20</v>
      </c>
      <c r="O28" s="65">
        <f t="shared" si="8"/>
        <v>0</v>
      </c>
      <c r="P28" s="65">
        <f t="shared" si="9"/>
        <v>0</v>
      </c>
      <c r="Q28" s="65">
        <f>'[1]5a'!K81</f>
        <v>1870</v>
      </c>
      <c r="R28" s="65">
        <v>0</v>
      </c>
      <c r="S28" s="65">
        <f>'[1]5a'!K82</f>
        <v>20</v>
      </c>
      <c r="T28" s="65">
        <f>'[1]5a'!K83</f>
        <v>2</v>
      </c>
      <c r="U28" s="65">
        <f t="shared" si="10"/>
        <v>1892</v>
      </c>
      <c r="V28" s="53">
        <f t="shared" si="3"/>
        <v>0</v>
      </c>
      <c r="W28" s="53">
        <f t="shared" si="4"/>
        <v>677</v>
      </c>
      <c r="X28" s="53" t="str">
        <f t="shared" si="5"/>
        <v>t</v>
      </c>
      <c r="Y28" s="66">
        <f>'[1]3b'!O81</f>
        <v>0</v>
      </c>
      <c r="Z28" s="66">
        <f>'[1]3b'!P82</f>
        <v>0</v>
      </c>
      <c r="AA28" s="66">
        <f>'[1]3b'!Q83</f>
        <v>0</v>
      </c>
      <c r="AB28" s="53"/>
      <c r="AC28" s="53"/>
      <c r="AD28" s="53"/>
      <c r="AE28" s="53"/>
      <c r="AF28" s="53"/>
      <c r="AG28" s="53"/>
      <c r="AH28" s="53"/>
      <c r="AI28" s="53"/>
      <c r="AJ28" s="53"/>
      <c r="AK28" s="53"/>
    </row>
    <row r="29" spans="1:37" ht="15.75" customHeight="1">
      <c r="A29" s="67"/>
      <c r="B29" s="221"/>
      <c r="C29" s="73" t="s">
        <v>223</v>
      </c>
      <c r="D29" s="65">
        <f>'[1]1'!H29</f>
        <v>57</v>
      </c>
      <c r="E29" s="65">
        <f>'[1]4a'!$T$131</f>
        <v>56</v>
      </c>
      <c r="F29" s="65">
        <f>'[1]2b'!T130</f>
        <v>2483</v>
      </c>
      <c r="G29" s="65">
        <f>'[1]2b'!U130</f>
        <v>482</v>
      </c>
      <c r="H29" s="65">
        <f>'[1]4a'!V131</f>
        <v>1272</v>
      </c>
      <c r="I29" s="65">
        <f>'[1]4a'!W131</f>
        <v>897</v>
      </c>
      <c r="J29" s="65">
        <f>'[1]4a'!X131</f>
        <v>482</v>
      </c>
      <c r="K29" s="65">
        <f>IF('[1]6'!J28&gt;=21,'Format II'!D29,0)</f>
        <v>57</v>
      </c>
      <c r="L29" s="65">
        <f>'[1]6'!G28</f>
        <v>441</v>
      </c>
      <c r="M29" s="65">
        <f>'[1]6'!H28</f>
        <v>456</v>
      </c>
      <c r="N29" s="65">
        <f>'[1]3a'!G67</f>
        <v>25</v>
      </c>
      <c r="O29" s="65">
        <f t="shared" si="8"/>
        <v>0</v>
      </c>
      <c r="P29" s="65">
        <f t="shared" si="9"/>
        <v>0</v>
      </c>
      <c r="Q29" s="65">
        <f>'[1]5a'!K85</f>
        <v>2266</v>
      </c>
      <c r="R29" s="65">
        <v>0</v>
      </c>
      <c r="S29" s="65">
        <f>'[1]5a'!K86</f>
        <v>9</v>
      </c>
      <c r="T29" s="65">
        <f>'[1]5a'!K87</f>
        <v>0</v>
      </c>
      <c r="U29" s="65">
        <f t="shared" si="10"/>
        <v>2275</v>
      </c>
      <c r="V29" s="53">
        <f t="shared" si="3"/>
        <v>0</v>
      </c>
      <c r="W29" s="53">
        <f t="shared" si="4"/>
        <v>897</v>
      </c>
      <c r="X29" s="53" t="str">
        <f t="shared" si="5"/>
        <v>t</v>
      </c>
      <c r="Y29" s="66">
        <f>'[1]3b'!O85</f>
        <v>0</v>
      </c>
      <c r="Z29" s="66">
        <f>'[1]3b'!P86</f>
        <v>0</v>
      </c>
      <c r="AA29" s="66">
        <f>'[1]3b'!$Q$87</f>
        <v>0</v>
      </c>
      <c r="AB29" s="53"/>
      <c r="AC29" s="53"/>
      <c r="AD29" s="53"/>
      <c r="AE29" s="53"/>
      <c r="AF29" s="53"/>
      <c r="AG29" s="53"/>
      <c r="AH29" s="53"/>
      <c r="AI29" s="53"/>
      <c r="AJ29" s="53"/>
      <c r="AK29" s="53"/>
    </row>
    <row r="30" spans="1:37" ht="15.75" customHeight="1">
      <c r="A30" s="67"/>
      <c r="B30" s="221"/>
      <c r="C30" s="73" t="s">
        <v>224</v>
      </c>
      <c r="D30" s="65">
        <f>'[1]1'!H30</f>
        <v>113</v>
      </c>
      <c r="E30" s="65">
        <f>'[1]4a'!$T$137</f>
        <v>113</v>
      </c>
      <c r="F30" s="65">
        <f>'[1]2b'!T136</f>
        <v>4154</v>
      </c>
      <c r="G30" s="65">
        <f>'[1]2b'!U136</f>
        <v>746</v>
      </c>
      <c r="H30" s="65">
        <f>'[1]4a'!V137</f>
        <v>2158</v>
      </c>
      <c r="I30" s="65">
        <f>'[1]4a'!W137</f>
        <v>1457</v>
      </c>
      <c r="J30" s="65">
        <f>'[1]4a'!X137</f>
        <v>746</v>
      </c>
      <c r="K30" s="65">
        <f>IF('[1]6'!J29&gt;=21,'Format II'!D30,0)</f>
        <v>113</v>
      </c>
      <c r="L30" s="65">
        <f>'[1]6'!G29</f>
        <v>763</v>
      </c>
      <c r="M30" s="65">
        <f>'[1]6'!H29</f>
        <v>694</v>
      </c>
      <c r="N30" s="65">
        <f>'[1]3a'!G70</f>
        <v>66</v>
      </c>
      <c r="O30" s="65">
        <f t="shared" si="8"/>
        <v>0</v>
      </c>
      <c r="P30" s="65">
        <f t="shared" si="9"/>
        <v>0</v>
      </c>
      <c r="Q30" s="65">
        <f>'[1]5a'!K89</f>
        <v>4008</v>
      </c>
      <c r="R30" s="65">
        <v>0</v>
      </c>
      <c r="S30" s="65">
        <f>'[1]5a'!K90</f>
        <v>3</v>
      </c>
      <c r="T30" s="65">
        <f>'[1]5a'!K91</f>
        <v>3</v>
      </c>
      <c r="U30" s="65">
        <f t="shared" si="10"/>
        <v>4014</v>
      </c>
      <c r="V30" s="53">
        <f t="shared" si="3"/>
        <v>0</v>
      </c>
      <c r="W30" s="53">
        <f t="shared" si="4"/>
        <v>1457</v>
      </c>
      <c r="X30" s="53" t="str">
        <f t="shared" si="5"/>
        <v>t</v>
      </c>
      <c r="Y30" s="66">
        <f>'[1]3b'!O89</f>
        <v>0</v>
      </c>
      <c r="Z30" s="66">
        <f>'[1]3b'!P90</f>
        <v>0</v>
      </c>
      <c r="AA30" s="66">
        <f>'[1]3b'!Q91</f>
        <v>0</v>
      </c>
      <c r="AB30" s="53"/>
      <c r="AC30" s="53"/>
      <c r="AD30" s="53"/>
      <c r="AE30" s="53"/>
      <c r="AF30" s="53"/>
      <c r="AG30" s="53"/>
      <c r="AH30" s="53"/>
      <c r="AI30" s="53"/>
      <c r="AJ30" s="53"/>
      <c r="AK30" s="53"/>
    </row>
    <row r="31" spans="1:37" ht="15.75" customHeight="1">
      <c r="A31" s="67"/>
      <c r="B31" s="221"/>
      <c r="C31" s="73" t="s">
        <v>225</v>
      </c>
      <c r="D31" s="65">
        <f>'[1]1'!H31</f>
        <v>49</v>
      </c>
      <c r="E31" s="65">
        <f>'[1]4a'!$T$143</f>
        <v>49</v>
      </c>
      <c r="F31" s="65">
        <f>'[1]2b'!T142</f>
        <v>1781</v>
      </c>
      <c r="G31" s="65">
        <f>'[1]2b'!U142</f>
        <v>331</v>
      </c>
      <c r="H31" s="65">
        <f>'[1]4a'!V143</f>
        <v>943</v>
      </c>
      <c r="I31" s="65">
        <f>'[1]4a'!W143</f>
        <v>647</v>
      </c>
      <c r="J31" s="65">
        <f>'[1]4a'!X143</f>
        <v>331</v>
      </c>
      <c r="K31" s="65">
        <f>IF('[1]6'!J30&gt;=21,'Format II'!D31,0)</f>
        <v>49</v>
      </c>
      <c r="L31" s="65">
        <f>'[1]6'!G30</f>
        <v>341</v>
      </c>
      <c r="M31" s="65">
        <f>'[1]6'!H30</f>
        <v>306</v>
      </c>
      <c r="N31" s="65">
        <f>'[1]3a'!G73</f>
        <v>28</v>
      </c>
      <c r="O31" s="65">
        <f t="shared" si="8"/>
        <v>0</v>
      </c>
      <c r="P31" s="65">
        <f t="shared" si="9"/>
        <v>0</v>
      </c>
      <c r="Q31" s="65">
        <f>'[1]5a'!K93</f>
        <v>1739</v>
      </c>
      <c r="R31" s="65">
        <v>0</v>
      </c>
      <c r="S31" s="65">
        <f>'[1]5a'!K94</f>
        <v>5</v>
      </c>
      <c r="T31" s="65">
        <f>'[1]5a'!K95</f>
        <v>5</v>
      </c>
      <c r="U31" s="65">
        <f t="shared" si="10"/>
        <v>1749</v>
      </c>
      <c r="V31" s="53">
        <f t="shared" si="3"/>
        <v>0</v>
      </c>
      <c r="W31" s="53">
        <f t="shared" si="4"/>
        <v>647</v>
      </c>
      <c r="X31" s="53" t="str">
        <f t="shared" si="5"/>
        <v>t</v>
      </c>
      <c r="Y31" s="66">
        <f>'[1]3b'!O93</f>
        <v>0</v>
      </c>
      <c r="Z31" s="66">
        <f>'[1]3b'!P94</f>
        <v>0</v>
      </c>
      <c r="AA31" s="66">
        <f>'[1]3b'!Q95</f>
        <v>0</v>
      </c>
      <c r="AB31" s="53"/>
      <c r="AC31" s="53"/>
      <c r="AD31" s="53"/>
      <c r="AE31" s="53"/>
      <c r="AF31" s="53"/>
      <c r="AG31" s="53"/>
      <c r="AH31" s="53"/>
      <c r="AI31" s="53"/>
      <c r="AJ31" s="53"/>
      <c r="AK31" s="53"/>
    </row>
    <row r="32" spans="1:37" ht="15.75" customHeight="1">
      <c r="A32" s="69"/>
      <c r="B32" s="222"/>
      <c r="C32" s="70" t="s">
        <v>33</v>
      </c>
      <c r="D32" s="70">
        <f aca="true" t="shared" si="11" ref="D32:U32">SUM(D23:D31)</f>
        <v>724</v>
      </c>
      <c r="E32" s="70">
        <f t="shared" si="11"/>
        <v>671</v>
      </c>
      <c r="F32" s="70">
        <f t="shared" si="11"/>
        <v>22620</v>
      </c>
      <c r="G32" s="70">
        <f t="shared" si="11"/>
        <v>4320</v>
      </c>
      <c r="H32" s="70">
        <f t="shared" si="11"/>
        <v>10595</v>
      </c>
      <c r="I32" s="70">
        <f t="shared" si="11"/>
        <v>7323</v>
      </c>
      <c r="J32" s="70">
        <f t="shared" si="11"/>
        <v>3998</v>
      </c>
      <c r="K32" s="70">
        <f t="shared" si="11"/>
        <v>724</v>
      </c>
      <c r="L32" s="70">
        <f t="shared" si="11"/>
        <v>4125</v>
      </c>
      <c r="M32" s="70">
        <f t="shared" si="11"/>
        <v>3817</v>
      </c>
      <c r="N32" s="70">
        <f t="shared" si="11"/>
        <v>289</v>
      </c>
      <c r="O32" s="70">
        <f t="shared" si="11"/>
        <v>4</v>
      </c>
      <c r="P32" s="70">
        <f t="shared" si="11"/>
        <v>0</v>
      </c>
      <c r="Q32" s="70">
        <f t="shared" si="11"/>
        <v>21433</v>
      </c>
      <c r="R32" s="70">
        <f t="shared" si="11"/>
        <v>0</v>
      </c>
      <c r="S32" s="70">
        <f t="shared" si="11"/>
        <v>65</v>
      </c>
      <c r="T32" s="70">
        <f t="shared" si="11"/>
        <v>18</v>
      </c>
      <c r="U32" s="70">
        <f t="shared" si="11"/>
        <v>21516</v>
      </c>
      <c r="V32" s="53">
        <f t="shared" si="3"/>
        <v>0</v>
      </c>
      <c r="W32" s="53">
        <f t="shared" si="4"/>
        <v>7942</v>
      </c>
      <c r="X32" s="53" t="str">
        <f t="shared" si="5"/>
        <v>t</v>
      </c>
      <c r="Y32" s="66"/>
      <c r="Z32" s="66"/>
      <c r="AA32" s="66"/>
      <c r="AB32" s="53"/>
      <c r="AC32" s="53"/>
      <c r="AD32" s="53"/>
      <c r="AE32" s="53"/>
      <c r="AF32" s="53"/>
      <c r="AG32" s="53"/>
      <c r="AH32" s="53"/>
      <c r="AI32" s="53"/>
      <c r="AJ32" s="53"/>
      <c r="AK32" s="53"/>
    </row>
    <row r="33" spans="1:37" ht="15.75" customHeight="1">
      <c r="A33" s="74">
        <v>4</v>
      </c>
      <c r="B33" s="241" t="s">
        <v>51</v>
      </c>
      <c r="C33" s="75" t="s">
        <v>51</v>
      </c>
      <c r="D33" s="65">
        <f>'[1]1'!H33</f>
        <v>182</v>
      </c>
      <c r="E33" s="65">
        <f>'[1]4a'!$T$149</f>
        <v>182</v>
      </c>
      <c r="F33" s="75">
        <f>'[1]2b'!T148</f>
        <v>9828</v>
      </c>
      <c r="G33" s="75">
        <f>'[1]2b'!U148</f>
        <v>1698</v>
      </c>
      <c r="H33" s="75">
        <f>'[1]4a'!V149</f>
        <v>4640</v>
      </c>
      <c r="I33" s="75">
        <f>'[1]4a'!W149</f>
        <v>2464</v>
      </c>
      <c r="J33" s="75">
        <f>'[1]4a'!X149</f>
        <v>1698</v>
      </c>
      <c r="K33" s="65">
        <f>IF('[1]6'!J32&gt;=21,'Format II'!D33,0)</f>
        <v>182</v>
      </c>
      <c r="L33" s="65">
        <f>'[1]6'!G32</f>
        <v>1247</v>
      </c>
      <c r="M33" s="65">
        <f>'[1]6'!H32</f>
        <v>1217</v>
      </c>
      <c r="N33" s="65">
        <f>'[1]3a'!G76</f>
        <v>83</v>
      </c>
      <c r="O33" s="65">
        <f>+Y33+Z33</f>
        <v>1</v>
      </c>
      <c r="P33" s="65">
        <f>AA33</f>
        <v>0</v>
      </c>
      <c r="Q33" s="65">
        <f>'[1]5a'!K97</f>
        <v>7902</v>
      </c>
      <c r="R33" s="75">
        <v>0</v>
      </c>
      <c r="S33" s="65">
        <f>'[1]5a'!K98</f>
        <v>61</v>
      </c>
      <c r="T33" s="65">
        <f>'[1]5a'!K99</f>
        <v>7</v>
      </c>
      <c r="U33" s="75">
        <f>SUM(Q33:T33)</f>
        <v>7970</v>
      </c>
      <c r="V33" s="53">
        <f t="shared" si="3"/>
        <v>0</v>
      </c>
      <c r="W33" s="53">
        <f t="shared" si="4"/>
        <v>2464</v>
      </c>
      <c r="X33" s="53" t="str">
        <f t="shared" si="5"/>
        <v>t</v>
      </c>
      <c r="Y33" s="66">
        <f>'[1]3b'!O97</f>
        <v>1</v>
      </c>
      <c r="Z33" s="66">
        <f>'[1]3b'!P98</f>
        <v>0</v>
      </c>
      <c r="AA33" s="66">
        <f>'[1]3b'!Q99</f>
        <v>0</v>
      </c>
      <c r="AB33" s="53"/>
      <c r="AC33" s="53"/>
      <c r="AD33" s="53"/>
      <c r="AE33" s="53"/>
      <c r="AF33" s="53"/>
      <c r="AG33" s="53"/>
      <c r="AH33" s="53"/>
      <c r="AI33" s="53"/>
      <c r="AJ33" s="53"/>
      <c r="AK33" s="53"/>
    </row>
    <row r="34" spans="1:37" ht="15.75" customHeight="1">
      <c r="A34" s="74"/>
      <c r="B34" s="221"/>
      <c r="C34" s="65" t="s">
        <v>52</v>
      </c>
      <c r="D34" s="65">
        <f>'[1]1'!H34</f>
        <v>85</v>
      </c>
      <c r="E34" s="65">
        <f>'[1]4a'!$T$155</f>
        <v>85</v>
      </c>
      <c r="F34" s="75">
        <f>'[1]2b'!T154</f>
        <v>4118</v>
      </c>
      <c r="G34" s="75">
        <f>'[1]2b'!U154</f>
        <v>748</v>
      </c>
      <c r="H34" s="65">
        <f>'[1]4a'!V155</f>
        <v>2118</v>
      </c>
      <c r="I34" s="65">
        <f>'[1]4a'!W155</f>
        <v>1311</v>
      </c>
      <c r="J34" s="65">
        <f>'[1]4a'!X155</f>
        <v>748</v>
      </c>
      <c r="K34" s="65">
        <f>IF('[1]6'!J33&gt;=21,'Format II'!D34,0)</f>
        <v>85</v>
      </c>
      <c r="L34" s="65">
        <f>'[1]6'!G33</f>
        <v>652</v>
      </c>
      <c r="M34" s="65">
        <f>'[1]6'!H33</f>
        <v>659</v>
      </c>
      <c r="N34" s="65">
        <f>'[1]3a'!G79</f>
        <v>27</v>
      </c>
      <c r="O34" s="65">
        <f>+Y34+Z34</f>
        <v>0</v>
      </c>
      <c r="P34" s="65">
        <f>AA34</f>
        <v>0</v>
      </c>
      <c r="Q34" s="65">
        <f>'[1]5a'!K101</f>
        <v>3821</v>
      </c>
      <c r="R34" s="65">
        <v>0</v>
      </c>
      <c r="S34" s="65">
        <f>'[1]5a'!K102</f>
        <v>22</v>
      </c>
      <c r="T34" s="65">
        <f>'[1]5a'!K103</f>
        <v>1</v>
      </c>
      <c r="U34" s="65">
        <f>SUM(Q34:T34)</f>
        <v>3844</v>
      </c>
      <c r="V34" s="53">
        <f t="shared" si="3"/>
        <v>0</v>
      </c>
      <c r="W34" s="53">
        <f t="shared" si="4"/>
        <v>1311</v>
      </c>
      <c r="X34" s="53" t="str">
        <f t="shared" si="5"/>
        <v>t</v>
      </c>
      <c r="Y34" s="66">
        <f>'[1]3b'!O101</f>
        <v>0</v>
      </c>
      <c r="Z34" s="66">
        <f>'[1]3b'!P102</f>
        <v>0</v>
      </c>
      <c r="AA34" s="66">
        <f>'[1]3b'!Q103</f>
        <v>0</v>
      </c>
      <c r="AB34" s="53"/>
      <c r="AC34" s="53"/>
      <c r="AD34" s="53"/>
      <c r="AE34" s="53"/>
      <c r="AF34" s="53"/>
      <c r="AG34" s="53"/>
      <c r="AH34" s="53"/>
      <c r="AI34" s="53"/>
      <c r="AJ34" s="53"/>
      <c r="AK34" s="53"/>
    </row>
    <row r="35" spans="1:37" ht="15.75" customHeight="1">
      <c r="A35" s="74"/>
      <c r="B35" s="221"/>
      <c r="C35" s="65" t="s">
        <v>53</v>
      </c>
      <c r="D35" s="65">
        <f>'[1]1'!H35</f>
        <v>46</v>
      </c>
      <c r="E35" s="65">
        <f>'[1]4a'!$T$161</f>
        <v>46</v>
      </c>
      <c r="F35" s="75">
        <f>'[1]2b'!T160</f>
        <v>1610</v>
      </c>
      <c r="G35" s="75">
        <f>'[1]2b'!U160</f>
        <v>366</v>
      </c>
      <c r="H35" s="65">
        <f>'[1]4a'!V161</f>
        <v>711</v>
      </c>
      <c r="I35" s="65">
        <f>'[1]4a'!W161</f>
        <v>648</v>
      </c>
      <c r="J35" s="65">
        <f>'[1]4a'!X161</f>
        <v>366</v>
      </c>
      <c r="K35" s="65">
        <f>IF('[1]6'!J34&gt;=21,'Format II'!D35,0)</f>
        <v>46</v>
      </c>
      <c r="L35" s="65">
        <f>'[1]6'!G34</f>
        <v>368</v>
      </c>
      <c r="M35" s="65">
        <f>'[1]6'!H34</f>
        <v>280</v>
      </c>
      <c r="N35" s="65">
        <f>'[1]3a'!G82</f>
        <v>37</v>
      </c>
      <c r="O35" s="65">
        <f>+Y35+Z35</f>
        <v>0</v>
      </c>
      <c r="P35" s="65">
        <f>AA35</f>
        <v>0</v>
      </c>
      <c r="Q35" s="65">
        <f>'[1]5a'!K105</f>
        <v>1548</v>
      </c>
      <c r="R35" s="65">
        <v>0</v>
      </c>
      <c r="S35" s="65">
        <f>'[1]5a'!K106</f>
        <v>0</v>
      </c>
      <c r="T35" s="65">
        <f>'[1]5a'!K107</f>
        <v>0</v>
      </c>
      <c r="U35" s="65">
        <f>SUM(Q35:T35)</f>
        <v>1548</v>
      </c>
      <c r="V35" s="53">
        <f t="shared" si="3"/>
        <v>0</v>
      </c>
      <c r="W35" s="53">
        <f t="shared" si="4"/>
        <v>648</v>
      </c>
      <c r="X35" s="53" t="str">
        <f t="shared" si="5"/>
        <v>t</v>
      </c>
      <c r="Y35" s="66">
        <f>'[1]3b'!O105</f>
        <v>0</v>
      </c>
      <c r="Z35" s="66">
        <f>'[1]3b'!P106</f>
        <v>0</v>
      </c>
      <c r="AA35" s="66">
        <f>'[1]3b'!Q107</f>
        <v>0</v>
      </c>
      <c r="AB35" s="53"/>
      <c r="AC35" s="53"/>
      <c r="AD35" s="53"/>
      <c r="AE35" s="53"/>
      <c r="AF35" s="53"/>
      <c r="AG35" s="53"/>
      <c r="AH35" s="53"/>
      <c r="AI35" s="53"/>
      <c r="AJ35" s="53"/>
      <c r="AK35" s="53"/>
    </row>
    <row r="36" spans="1:37" ht="15.75" customHeight="1">
      <c r="A36" s="74"/>
      <c r="B36" s="221"/>
      <c r="C36" s="65" t="s">
        <v>54</v>
      </c>
      <c r="D36" s="65">
        <f>'[1]1'!H36</f>
        <v>84</v>
      </c>
      <c r="E36" s="65">
        <f>'[1]4a'!$T$167</f>
        <v>84</v>
      </c>
      <c r="F36" s="75">
        <f>'[1]2b'!T166</f>
        <v>3435</v>
      </c>
      <c r="G36" s="75">
        <f>'[1]2b'!U166</f>
        <v>972</v>
      </c>
      <c r="H36" s="65">
        <f>'[1]4a'!V167</f>
        <v>1692</v>
      </c>
      <c r="I36" s="65">
        <f>'[1]4a'!W167</f>
        <v>1087</v>
      </c>
      <c r="J36" s="65">
        <f>'[1]4a'!X167</f>
        <v>972</v>
      </c>
      <c r="K36" s="65">
        <f>IF('[1]6'!J35&gt;=21,'Format II'!D36,0)</f>
        <v>84</v>
      </c>
      <c r="L36" s="65">
        <f>'[1]6'!G35</f>
        <v>534</v>
      </c>
      <c r="M36" s="65">
        <f>'[1]6'!H35</f>
        <v>553</v>
      </c>
      <c r="N36" s="65">
        <f>'[1]3a'!G85</f>
        <v>45</v>
      </c>
      <c r="O36" s="65">
        <f>+Y36+Z36</f>
        <v>0</v>
      </c>
      <c r="P36" s="65">
        <f>AA36</f>
        <v>0</v>
      </c>
      <c r="Q36" s="65">
        <f>'[1]5a'!K109</f>
        <v>2943</v>
      </c>
      <c r="R36" s="65">
        <v>0</v>
      </c>
      <c r="S36" s="65">
        <f>'[1]5a'!K110</f>
        <v>9</v>
      </c>
      <c r="T36" s="65">
        <f>'[1]5a'!K111</f>
        <v>5</v>
      </c>
      <c r="U36" s="65">
        <f>SUM(Q36:T36)</f>
        <v>2957</v>
      </c>
      <c r="V36" s="53">
        <f t="shared" si="3"/>
        <v>0</v>
      </c>
      <c r="W36" s="53">
        <f t="shared" si="4"/>
        <v>1087</v>
      </c>
      <c r="X36" s="53" t="str">
        <f t="shared" si="5"/>
        <v>t</v>
      </c>
      <c r="Y36" s="66">
        <f>'[1]3b'!O109</f>
        <v>0</v>
      </c>
      <c r="Z36" s="66">
        <f>'[1]3b'!P110</f>
        <v>0</v>
      </c>
      <c r="AA36" s="66">
        <f>'[1]3b'!Q111</f>
        <v>0</v>
      </c>
      <c r="AB36" s="53"/>
      <c r="AC36" s="53"/>
      <c r="AD36" s="53"/>
      <c r="AE36" s="53"/>
      <c r="AF36" s="53"/>
      <c r="AG36" s="53"/>
      <c r="AH36" s="53"/>
      <c r="AI36" s="53"/>
      <c r="AJ36" s="53"/>
      <c r="AK36" s="53"/>
    </row>
    <row r="37" spans="1:37" ht="15.75" customHeight="1">
      <c r="A37" s="74"/>
      <c r="B37" s="222"/>
      <c r="C37" s="70" t="s">
        <v>33</v>
      </c>
      <c r="D37" s="71">
        <f aca="true" t="shared" si="12" ref="D37:U37">SUM(D33:D36)</f>
        <v>397</v>
      </c>
      <c r="E37" s="70">
        <f t="shared" si="12"/>
        <v>397</v>
      </c>
      <c r="F37" s="70">
        <f t="shared" si="12"/>
        <v>18991</v>
      </c>
      <c r="G37" s="70">
        <f t="shared" si="12"/>
        <v>3784</v>
      </c>
      <c r="H37" s="70">
        <f t="shared" si="12"/>
        <v>9161</v>
      </c>
      <c r="I37" s="70">
        <f t="shared" si="12"/>
        <v>5510</v>
      </c>
      <c r="J37" s="70">
        <f t="shared" si="12"/>
        <v>3784</v>
      </c>
      <c r="K37" s="70">
        <f t="shared" si="12"/>
        <v>397</v>
      </c>
      <c r="L37" s="70">
        <f t="shared" si="12"/>
        <v>2801</v>
      </c>
      <c r="M37" s="70">
        <f t="shared" si="12"/>
        <v>2709</v>
      </c>
      <c r="N37" s="70">
        <f t="shared" si="12"/>
        <v>192</v>
      </c>
      <c r="O37" s="70">
        <f t="shared" si="12"/>
        <v>1</v>
      </c>
      <c r="P37" s="70">
        <f t="shared" si="12"/>
        <v>0</v>
      </c>
      <c r="Q37" s="70">
        <f t="shared" si="12"/>
        <v>16214</v>
      </c>
      <c r="R37" s="70">
        <f t="shared" si="12"/>
        <v>0</v>
      </c>
      <c r="S37" s="70">
        <f t="shared" si="12"/>
        <v>92</v>
      </c>
      <c r="T37" s="70">
        <f t="shared" si="12"/>
        <v>13</v>
      </c>
      <c r="U37" s="70">
        <f t="shared" si="12"/>
        <v>16319</v>
      </c>
      <c r="V37" s="53">
        <f t="shared" si="3"/>
        <v>0</v>
      </c>
      <c r="W37" s="53">
        <f t="shared" si="4"/>
        <v>5510</v>
      </c>
      <c r="X37" s="53" t="str">
        <f t="shared" si="5"/>
        <v>t</v>
      </c>
      <c r="Y37" s="66"/>
      <c r="Z37" s="66"/>
      <c r="AA37" s="66"/>
      <c r="AB37" s="53"/>
      <c r="AC37" s="53"/>
      <c r="AD37" s="53"/>
      <c r="AE37" s="53"/>
      <c r="AF37" s="53"/>
      <c r="AG37" s="53"/>
      <c r="AH37" s="53"/>
      <c r="AI37" s="53"/>
      <c r="AJ37" s="53"/>
      <c r="AK37" s="53"/>
    </row>
    <row r="38" spans="1:37" ht="15.75" customHeight="1">
      <c r="A38" s="74">
        <v>5</v>
      </c>
      <c r="B38" s="241" t="s">
        <v>55</v>
      </c>
      <c r="C38" s="65" t="s">
        <v>56</v>
      </c>
      <c r="D38" s="65">
        <f>'[1]1'!H38</f>
        <v>126</v>
      </c>
      <c r="E38" s="65">
        <f>'[1]4a'!$T$173</f>
        <v>126</v>
      </c>
      <c r="F38" s="65">
        <f>'[1]2b'!T172</f>
        <v>3069</v>
      </c>
      <c r="G38" s="65">
        <f>'[1]2b'!U172</f>
        <v>558</v>
      </c>
      <c r="H38" s="65">
        <f>'[1]4a'!V173</f>
        <v>1425</v>
      </c>
      <c r="I38" s="65">
        <f>'[1]4a'!W173</f>
        <v>923</v>
      </c>
      <c r="J38" s="65">
        <f>'[1]4a'!X173</f>
        <v>558</v>
      </c>
      <c r="K38" s="65">
        <f>IF('[1]6'!J37&gt;=21,'Format II'!D38,0)</f>
        <v>126</v>
      </c>
      <c r="L38" s="65">
        <f>'[1]6'!G37</f>
        <v>452</v>
      </c>
      <c r="M38" s="65">
        <f>'[1]6'!H37</f>
        <v>471</v>
      </c>
      <c r="N38" s="65">
        <f>'[1]3a'!G88</f>
        <v>38</v>
      </c>
      <c r="O38" s="65">
        <f aca="true" t="shared" si="13" ref="O38:O44">+Y38+Z38</f>
        <v>4</v>
      </c>
      <c r="P38" s="65">
        <f aca="true" t="shared" si="14" ref="P38:P44">AA38</f>
        <v>0</v>
      </c>
      <c r="Q38" s="65">
        <f>'[1]5a'!K113</f>
        <v>2631</v>
      </c>
      <c r="R38" s="65">
        <v>0</v>
      </c>
      <c r="S38" s="65">
        <f>'[1]5a'!K114</f>
        <v>38</v>
      </c>
      <c r="T38" s="65">
        <f>'[1]5a'!K115</f>
        <v>7</v>
      </c>
      <c r="U38" s="65">
        <f aca="true" t="shared" si="15" ref="U38:U44">SUM(Q38:T38)</f>
        <v>2676</v>
      </c>
      <c r="V38" s="53">
        <f t="shared" si="3"/>
        <v>0</v>
      </c>
      <c r="W38" s="53">
        <f t="shared" si="4"/>
        <v>923</v>
      </c>
      <c r="X38" s="53" t="str">
        <f t="shared" si="5"/>
        <v>t</v>
      </c>
      <c r="Y38" s="66">
        <f>'[1]3b'!O113</f>
        <v>4</v>
      </c>
      <c r="Z38" s="66">
        <f>'[1]3b'!P114</f>
        <v>0</v>
      </c>
      <c r="AA38" s="66">
        <f>'[1]3b'!Q115</f>
        <v>0</v>
      </c>
      <c r="AB38" s="53"/>
      <c r="AC38" s="53"/>
      <c r="AD38" s="53"/>
      <c r="AE38" s="53"/>
      <c r="AF38" s="53"/>
      <c r="AG38" s="53"/>
      <c r="AH38" s="53"/>
      <c r="AI38" s="53"/>
      <c r="AJ38" s="53"/>
      <c r="AK38" s="53"/>
    </row>
    <row r="39" spans="1:37" ht="15.75" customHeight="1">
      <c r="A39" s="74"/>
      <c r="B39" s="221"/>
      <c r="C39" s="65" t="s">
        <v>59</v>
      </c>
      <c r="D39" s="65">
        <f>'[1]1'!H39</f>
        <v>148</v>
      </c>
      <c r="E39" s="65">
        <f>'[1]4a'!$T$179</f>
        <v>148</v>
      </c>
      <c r="F39" s="65">
        <f>'[1]2b'!T178</f>
        <v>4828</v>
      </c>
      <c r="G39" s="65">
        <f>'[1]2b'!U178</f>
        <v>810</v>
      </c>
      <c r="H39" s="65">
        <f>'[1]4a'!V179</f>
        <v>2108</v>
      </c>
      <c r="I39" s="65">
        <f>'[1]4a'!W179</f>
        <v>1905</v>
      </c>
      <c r="J39" s="65">
        <f>'[1]4a'!X179</f>
        <v>810</v>
      </c>
      <c r="K39" s="65">
        <f>IF('[1]6'!J38&gt;=21,'Format II'!D39,0)</f>
        <v>148</v>
      </c>
      <c r="L39" s="65">
        <f>'[1]6'!G38</f>
        <v>921</v>
      </c>
      <c r="M39" s="65">
        <f>'[1]6'!H38</f>
        <v>984</v>
      </c>
      <c r="N39" s="65">
        <f>'[1]3a'!G91</f>
        <v>38</v>
      </c>
      <c r="O39" s="65">
        <f t="shared" si="13"/>
        <v>3</v>
      </c>
      <c r="P39" s="65">
        <f t="shared" si="14"/>
        <v>0</v>
      </c>
      <c r="Q39" s="65">
        <f>'[1]5a'!K117</f>
        <v>4501</v>
      </c>
      <c r="R39" s="65">
        <v>0</v>
      </c>
      <c r="S39" s="65">
        <f>'[1]5a'!K118</f>
        <v>40</v>
      </c>
      <c r="T39" s="65">
        <f>'[1]5a'!K119</f>
        <v>1</v>
      </c>
      <c r="U39" s="65">
        <f t="shared" si="15"/>
        <v>4542</v>
      </c>
      <c r="V39" s="53">
        <f t="shared" si="3"/>
        <v>0</v>
      </c>
      <c r="W39" s="53">
        <f t="shared" si="4"/>
        <v>1905</v>
      </c>
      <c r="X39" s="53" t="str">
        <f t="shared" si="5"/>
        <v>t</v>
      </c>
      <c r="Y39" s="66">
        <f>'[1]3b'!O117</f>
        <v>3</v>
      </c>
      <c r="Z39" s="66">
        <f>'[1]3b'!P118</f>
        <v>0</v>
      </c>
      <c r="AA39" s="66">
        <f>'[1]3b'!Q119</f>
        <v>0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</row>
    <row r="40" spans="1:37" ht="15.75" customHeight="1">
      <c r="A40" s="74"/>
      <c r="B40" s="221"/>
      <c r="C40" s="65" t="s">
        <v>60</v>
      </c>
      <c r="D40" s="65">
        <f>'[1]1'!H40</f>
        <v>320</v>
      </c>
      <c r="E40" s="65">
        <f>'[1]4a'!$T$185</f>
        <v>320</v>
      </c>
      <c r="F40" s="65">
        <f>'[1]2b'!T184</f>
        <v>36264</v>
      </c>
      <c r="G40" s="65">
        <f>'[1]2b'!U184</f>
        <v>6280</v>
      </c>
      <c r="H40" s="65">
        <f>'[1]4a'!V185</f>
        <v>15653</v>
      </c>
      <c r="I40" s="65">
        <f>'[1]4a'!W185</f>
        <v>4053</v>
      </c>
      <c r="J40" s="65">
        <f>'[1]4a'!X185</f>
        <v>6133</v>
      </c>
      <c r="K40" s="65">
        <f>IF('[1]6'!J39&gt;=21,'Format II'!D40,0)</f>
        <v>320</v>
      </c>
      <c r="L40" s="65">
        <f>'[1]6'!G39</f>
        <v>2007</v>
      </c>
      <c r="M40" s="65">
        <f>'[1]6'!H39</f>
        <v>2046</v>
      </c>
      <c r="N40" s="65">
        <f>'[1]3a'!G94</f>
        <v>398</v>
      </c>
      <c r="O40" s="65">
        <f t="shared" si="13"/>
        <v>2</v>
      </c>
      <c r="P40" s="65">
        <f t="shared" si="14"/>
        <v>0</v>
      </c>
      <c r="Q40" s="65">
        <f>'[1]5a'!K121</f>
        <v>22967</v>
      </c>
      <c r="R40" s="65">
        <v>0</v>
      </c>
      <c r="S40" s="65">
        <f>'[1]5a'!K122</f>
        <v>22</v>
      </c>
      <c r="T40" s="65">
        <f>'[1]5a'!K123</f>
        <v>4</v>
      </c>
      <c r="U40" s="65">
        <f t="shared" si="15"/>
        <v>22993</v>
      </c>
      <c r="V40" s="53">
        <f t="shared" si="3"/>
        <v>0</v>
      </c>
      <c r="W40" s="53">
        <f t="shared" si="4"/>
        <v>4053</v>
      </c>
      <c r="X40" s="53" t="str">
        <f t="shared" si="5"/>
        <v>t</v>
      </c>
      <c r="Y40" s="66">
        <f>'[1]3b'!O121</f>
        <v>2</v>
      </c>
      <c r="Z40" s="66">
        <f>'[1]3b'!P122</f>
        <v>0</v>
      </c>
      <c r="AA40" s="66">
        <f>'[1]3b'!Q123</f>
        <v>0</v>
      </c>
      <c r="AB40" s="53"/>
      <c r="AC40" s="53"/>
      <c r="AD40" s="53"/>
      <c r="AE40" s="53"/>
      <c r="AF40" s="53"/>
      <c r="AG40" s="53"/>
      <c r="AH40" s="53"/>
      <c r="AI40" s="53"/>
      <c r="AJ40" s="53"/>
      <c r="AK40" s="53"/>
    </row>
    <row r="41" spans="1:37" ht="15.75" customHeight="1">
      <c r="A41" s="74"/>
      <c r="B41" s="221"/>
      <c r="C41" s="65" t="s">
        <v>62</v>
      </c>
      <c r="D41" s="65">
        <f>'[1]1'!H41</f>
        <v>209</v>
      </c>
      <c r="E41" s="65">
        <f>'[1]4a'!$T$191</f>
        <v>209</v>
      </c>
      <c r="F41" s="65">
        <f>'[1]2b'!T190</f>
        <v>17662</v>
      </c>
      <c r="G41" s="65">
        <f>'[1]2b'!U190</f>
        <v>3133</v>
      </c>
      <c r="H41" s="65">
        <f>'[1]4a'!V191</f>
        <v>7725</v>
      </c>
      <c r="I41" s="65">
        <f>'[1]4a'!W191</f>
        <v>2361</v>
      </c>
      <c r="J41" s="65">
        <f>'[1]4a'!X191</f>
        <v>3045</v>
      </c>
      <c r="K41" s="65">
        <f>IF('[1]6'!J40&gt;=21,'Format II'!D41,0)</f>
        <v>209</v>
      </c>
      <c r="L41" s="65">
        <f>'[1]6'!G40</f>
        <v>1169</v>
      </c>
      <c r="M41" s="65">
        <f>'[1]6'!H40</f>
        <v>1192</v>
      </c>
      <c r="N41" s="65">
        <f>'[1]3a'!G97</f>
        <v>190</v>
      </c>
      <c r="O41" s="65">
        <f t="shared" si="13"/>
        <v>0</v>
      </c>
      <c r="P41" s="65">
        <f t="shared" si="14"/>
        <v>0</v>
      </c>
      <c r="Q41" s="65">
        <f>'[1]5a'!K125</f>
        <v>11668</v>
      </c>
      <c r="R41" s="65">
        <v>0</v>
      </c>
      <c r="S41" s="65">
        <f>'[1]5a'!K126</f>
        <v>33</v>
      </c>
      <c r="T41" s="65">
        <f>'[1]5a'!K127</f>
        <v>4</v>
      </c>
      <c r="U41" s="65">
        <f t="shared" si="15"/>
        <v>11705</v>
      </c>
      <c r="V41" s="53">
        <f t="shared" si="3"/>
        <v>0</v>
      </c>
      <c r="W41" s="53">
        <f t="shared" si="4"/>
        <v>2361</v>
      </c>
      <c r="X41" s="53" t="str">
        <f t="shared" si="5"/>
        <v>t</v>
      </c>
      <c r="Y41" s="66">
        <f>'[1]3b'!O125</f>
        <v>0</v>
      </c>
      <c r="Z41" s="66">
        <f>'[1]3b'!P126</f>
        <v>0</v>
      </c>
      <c r="AA41" s="66">
        <f>'[1]3b'!Q127</f>
        <v>0</v>
      </c>
      <c r="AB41" s="53"/>
      <c r="AC41" s="53"/>
      <c r="AD41" s="53"/>
      <c r="AE41" s="53"/>
      <c r="AF41" s="53"/>
      <c r="AG41" s="53"/>
      <c r="AH41" s="53"/>
      <c r="AI41" s="53"/>
      <c r="AJ41" s="53"/>
      <c r="AK41" s="53"/>
    </row>
    <row r="42" spans="1:37" ht="15.75" customHeight="1">
      <c r="A42" s="74"/>
      <c r="B42" s="221"/>
      <c r="C42" s="65" t="s">
        <v>64</v>
      </c>
      <c r="D42" s="65">
        <f>'[1]1'!H42</f>
        <v>249</v>
      </c>
      <c r="E42" s="65">
        <f>'[1]4a'!$T$197</f>
        <v>249</v>
      </c>
      <c r="F42" s="65">
        <f>'[1]2b'!T196</f>
        <v>22530</v>
      </c>
      <c r="G42" s="65">
        <f>'[1]2b'!U196</f>
        <v>3929</v>
      </c>
      <c r="H42" s="65">
        <f>'[1]4a'!V197</f>
        <v>9677</v>
      </c>
      <c r="I42" s="65">
        <f>'[1]4a'!W197</f>
        <v>3414</v>
      </c>
      <c r="J42" s="65">
        <f>'[1]4a'!X197</f>
        <v>3929</v>
      </c>
      <c r="K42" s="65">
        <f>IF('[1]6'!J41&gt;=21,'Format II'!D42,0)</f>
        <v>249</v>
      </c>
      <c r="L42" s="65">
        <f>'[1]6'!G41</f>
        <v>1714</v>
      </c>
      <c r="M42" s="65">
        <f>'[1]6'!H41</f>
        <v>1700</v>
      </c>
      <c r="N42" s="65">
        <f>'[1]3a'!G100</f>
        <v>255</v>
      </c>
      <c r="O42" s="65">
        <f t="shared" si="13"/>
        <v>3</v>
      </c>
      <c r="P42" s="65">
        <f t="shared" si="14"/>
        <v>0</v>
      </c>
      <c r="Q42" s="65">
        <f>'[1]5a'!K129</f>
        <v>14991</v>
      </c>
      <c r="R42" s="65">
        <v>0</v>
      </c>
      <c r="S42" s="65">
        <f>'[1]5a'!K130</f>
        <v>87</v>
      </c>
      <c r="T42" s="65">
        <f>'[1]5a'!K131</f>
        <v>15</v>
      </c>
      <c r="U42" s="65">
        <f t="shared" si="15"/>
        <v>15093</v>
      </c>
      <c r="V42" s="53">
        <f t="shared" si="3"/>
        <v>0</v>
      </c>
      <c r="W42" s="53">
        <f t="shared" si="4"/>
        <v>3414</v>
      </c>
      <c r="X42" s="53" t="str">
        <f t="shared" si="5"/>
        <v>t</v>
      </c>
      <c r="Y42" s="66">
        <f>'[1]3b'!O129</f>
        <v>3</v>
      </c>
      <c r="Z42" s="66">
        <f>'[1]3b'!P130</f>
        <v>0</v>
      </c>
      <c r="AA42" s="66">
        <f>'[1]3b'!Q131</f>
        <v>0</v>
      </c>
      <c r="AB42" s="53"/>
      <c r="AC42" s="53"/>
      <c r="AD42" s="53"/>
      <c r="AE42" s="53"/>
      <c r="AF42" s="53"/>
      <c r="AG42" s="53"/>
      <c r="AH42" s="53"/>
      <c r="AI42" s="53"/>
      <c r="AJ42" s="53"/>
      <c r="AK42" s="53"/>
    </row>
    <row r="43" spans="1:37" ht="15.75" customHeight="1">
      <c r="A43" s="74"/>
      <c r="B43" s="221"/>
      <c r="C43" s="65" t="s">
        <v>65</v>
      </c>
      <c r="D43" s="65">
        <f>'[1]1'!H43</f>
        <v>316</v>
      </c>
      <c r="E43" s="65">
        <f>'[1]4a'!$T$203</f>
        <v>316</v>
      </c>
      <c r="F43" s="65">
        <f>'[1]2b'!T202</f>
        <v>25342</v>
      </c>
      <c r="G43" s="65">
        <f>'[1]2b'!U202</f>
        <v>4660</v>
      </c>
      <c r="H43" s="65">
        <f>'[1]4a'!V203</f>
        <v>11559</v>
      </c>
      <c r="I43" s="65">
        <f>'[1]4a'!W203</f>
        <v>3881</v>
      </c>
      <c r="J43" s="65">
        <f>'[1]4a'!X203</f>
        <v>4325</v>
      </c>
      <c r="K43" s="65">
        <f>IF('[1]6'!J42&gt;=21,'Format II'!D43,0)</f>
        <v>316</v>
      </c>
      <c r="L43" s="65">
        <f>'[1]6'!G42</f>
        <v>1909</v>
      </c>
      <c r="M43" s="65">
        <f>'[1]6'!H42</f>
        <v>1972</v>
      </c>
      <c r="N43" s="65">
        <f>'[1]3a'!G103</f>
        <v>278</v>
      </c>
      <c r="O43" s="65">
        <f t="shared" si="13"/>
        <v>3</v>
      </c>
      <c r="P43" s="65">
        <f t="shared" si="14"/>
        <v>0</v>
      </c>
      <c r="Q43" s="65">
        <f>'[1]5a'!K133</f>
        <v>17593</v>
      </c>
      <c r="R43" s="65">
        <v>0</v>
      </c>
      <c r="S43" s="65">
        <f>'[1]5a'!K134</f>
        <v>146</v>
      </c>
      <c r="T43" s="65">
        <f>'[1]5a'!K135</f>
        <v>23</v>
      </c>
      <c r="U43" s="65">
        <f t="shared" si="15"/>
        <v>17762</v>
      </c>
      <c r="V43" s="53">
        <f t="shared" si="3"/>
        <v>0</v>
      </c>
      <c r="W43" s="53">
        <f t="shared" si="4"/>
        <v>3881</v>
      </c>
      <c r="X43" s="53" t="str">
        <f t="shared" si="5"/>
        <v>t</v>
      </c>
      <c r="Y43" s="66">
        <f>'[1]3b'!O133</f>
        <v>3</v>
      </c>
      <c r="Z43" s="66">
        <f>'[1]3b'!P134</f>
        <v>0</v>
      </c>
      <c r="AA43" s="66">
        <f>'[1]3b'!Q135</f>
        <v>0</v>
      </c>
      <c r="AB43" s="53"/>
      <c r="AC43" s="53"/>
      <c r="AD43" s="53"/>
      <c r="AE43" s="53"/>
      <c r="AF43" s="53"/>
      <c r="AG43" s="53"/>
      <c r="AH43" s="53"/>
      <c r="AI43" s="53"/>
      <c r="AJ43" s="53"/>
      <c r="AK43" s="53"/>
    </row>
    <row r="44" spans="1:37" ht="15.75" customHeight="1">
      <c r="A44" s="74"/>
      <c r="B44" s="221"/>
      <c r="C44" s="65" t="s">
        <v>67</v>
      </c>
      <c r="D44" s="65">
        <f>'[1]1'!H44</f>
        <v>289</v>
      </c>
      <c r="E44" s="65">
        <f>'[1]4a'!$T$209</f>
        <v>289</v>
      </c>
      <c r="F44" s="65">
        <f>'[1]2b'!T208</f>
        <v>45899</v>
      </c>
      <c r="G44" s="65">
        <f>'[1]2b'!U208</f>
        <v>8755</v>
      </c>
      <c r="H44" s="65">
        <f>'[1]4a'!V209</f>
        <v>19178</v>
      </c>
      <c r="I44" s="65">
        <f>'[1]4a'!W209</f>
        <v>5177</v>
      </c>
      <c r="J44" s="65">
        <f>'[1]4a'!X209</f>
        <v>7338</v>
      </c>
      <c r="K44" s="65">
        <f>IF('[1]6'!J43&gt;=21,'Format II'!D44,0)</f>
        <v>289</v>
      </c>
      <c r="L44" s="65">
        <f>'[1]6'!G43</f>
        <v>2714</v>
      </c>
      <c r="M44" s="65">
        <f>'[1]6'!H43</f>
        <v>2780</v>
      </c>
      <c r="N44" s="65">
        <f>'[1]3a'!G106</f>
        <v>428</v>
      </c>
      <c r="O44" s="65">
        <f t="shared" si="13"/>
        <v>5</v>
      </c>
      <c r="P44" s="65">
        <f t="shared" si="14"/>
        <v>0</v>
      </c>
      <c r="Q44" s="65">
        <f>'[1]5a'!K137</f>
        <v>28143</v>
      </c>
      <c r="R44" s="65">
        <v>0</v>
      </c>
      <c r="S44" s="65">
        <f>'[1]5a'!K138</f>
        <v>117</v>
      </c>
      <c r="T44" s="65">
        <f>'[1]5a'!K139</f>
        <v>33</v>
      </c>
      <c r="U44" s="65">
        <f t="shared" si="15"/>
        <v>28293</v>
      </c>
      <c r="V44" s="53">
        <f t="shared" si="3"/>
        <v>0</v>
      </c>
      <c r="W44" s="53">
        <f t="shared" si="4"/>
        <v>5494</v>
      </c>
      <c r="X44" s="53" t="str">
        <f t="shared" si="5"/>
        <v>t</v>
      </c>
      <c r="Y44" s="66">
        <f>'[1]3b'!O137</f>
        <v>5</v>
      </c>
      <c r="Z44" s="66">
        <f>'[1]3b'!P138</f>
        <v>0</v>
      </c>
      <c r="AA44" s="66">
        <f>'[1]3b'!Q139</f>
        <v>0</v>
      </c>
      <c r="AB44" s="53"/>
      <c r="AC44" s="53"/>
      <c r="AD44" s="53"/>
      <c r="AE44" s="53"/>
      <c r="AF44" s="53"/>
      <c r="AG44" s="53"/>
      <c r="AH44" s="53"/>
      <c r="AI44" s="53"/>
      <c r="AJ44" s="53"/>
      <c r="AK44" s="53"/>
    </row>
    <row r="45" spans="1:37" ht="15.75" customHeight="1">
      <c r="A45" s="74"/>
      <c r="B45" s="222"/>
      <c r="C45" s="70" t="s">
        <v>33</v>
      </c>
      <c r="D45" s="70">
        <f aca="true" t="shared" si="16" ref="D45:U45">SUM(D38:D44)</f>
        <v>1657</v>
      </c>
      <c r="E45" s="70">
        <f t="shared" si="16"/>
        <v>1657</v>
      </c>
      <c r="F45" s="70">
        <f t="shared" si="16"/>
        <v>155594</v>
      </c>
      <c r="G45" s="70">
        <f t="shared" si="16"/>
        <v>28125</v>
      </c>
      <c r="H45" s="70">
        <f t="shared" si="16"/>
        <v>67325</v>
      </c>
      <c r="I45" s="70">
        <f t="shared" si="16"/>
        <v>21714</v>
      </c>
      <c r="J45" s="70">
        <f t="shared" si="16"/>
        <v>26138</v>
      </c>
      <c r="K45" s="70">
        <f t="shared" si="16"/>
        <v>1657</v>
      </c>
      <c r="L45" s="70">
        <f t="shared" si="16"/>
        <v>10886</v>
      </c>
      <c r="M45" s="70">
        <f t="shared" si="16"/>
        <v>11145</v>
      </c>
      <c r="N45" s="70">
        <f t="shared" si="16"/>
        <v>1625</v>
      </c>
      <c r="O45" s="70">
        <f t="shared" si="16"/>
        <v>20</v>
      </c>
      <c r="P45" s="70">
        <f t="shared" si="16"/>
        <v>0</v>
      </c>
      <c r="Q45" s="70">
        <f t="shared" si="16"/>
        <v>102494</v>
      </c>
      <c r="R45" s="70">
        <f t="shared" si="16"/>
        <v>0</v>
      </c>
      <c r="S45" s="70">
        <f t="shared" si="16"/>
        <v>483</v>
      </c>
      <c r="T45" s="70">
        <f t="shared" si="16"/>
        <v>87</v>
      </c>
      <c r="U45" s="70">
        <f t="shared" si="16"/>
        <v>103064</v>
      </c>
      <c r="V45" s="53">
        <f t="shared" si="3"/>
        <v>0</v>
      </c>
      <c r="W45" s="53">
        <f t="shared" si="4"/>
        <v>22031</v>
      </c>
      <c r="X45" s="53" t="str">
        <f t="shared" si="5"/>
        <v>t</v>
      </c>
      <c r="Y45" s="66"/>
      <c r="Z45" s="66"/>
      <c r="AA45" s="66"/>
      <c r="AB45" s="53"/>
      <c r="AC45" s="53"/>
      <c r="AD45" s="53"/>
      <c r="AE45" s="53"/>
      <c r="AF45" s="53"/>
      <c r="AG45" s="53"/>
      <c r="AH45" s="53"/>
      <c r="AI45" s="53"/>
      <c r="AJ45" s="53"/>
      <c r="AK45" s="53"/>
    </row>
    <row r="46" spans="1:37" ht="16.5" customHeight="1">
      <c r="A46" s="64">
        <v>6</v>
      </c>
      <c r="B46" s="241" t="s">
        <v>70</v>
      </c>
      <c r="C46" s="65" t="s">
        <v>71</v>
      </c>
      <c r="D46" s="65">
        <f>'[1]1'!H46</f>
        <v>373</v>
      </c>
      <c r="E46" s="65">
        <f>'[1]4a'!$T$215</f>
        <v>373</v>
      </c>
      <c r="F46" s="65">
        <f>'[1]2b'!T214</f>
        <v>31541</v>
      </c>
      <c r="G46" s="65">
        <f>'[1]2b'!U214</f>
        <v>7049</v>
      </c>
      <c r="H46" s="65">
        <f>'[1]4a'!V215</f>
        <v>17603</v>
      </c>
      <c r="I46" s="65">
        <f>'[1]4a'!W215</f>
        <v>9975</v>
      </c>
      <c r="J46" s="65">
        <f>'[1]4a'!X215</f>
        <v>7486</v>
      </c>
      <c r="K46" s="65">
        <f>IF('[1]6'!J45&gt;=21,'Format II'!D46,0)</f>
        <v>373</v>
      </c>
      <c r="L46" s="65">
        <f>'[1]6'!G45</f>
        <v>5092</v>
      </c>
      <c r="M46" s="65">
        <f>'[1]6'!H45</f>
        <v>4883</v>
      </c>
      <c r="N46" s="65">
        <f>'[1]3a'!G109</f>
        <v>348</v>
      </c>
      <c r="O46" s="65">
        <f aca="true" t="shared" si="17" ref="O46:O56">+Y46+Z46</f>
        <v>6</v>
      </c>
      <c r="P46" s="65">
        <f aca="true" t="shared" si="18" ref="P46:P56">AA46</f>
        <v>0</v>
      </c>
      <c r="Q46" s="65">
        <f>'[1]5a'!K141</f>
        <v>30890</v>
      </c>
      <c r="R46" s="65">
        <v>0</v>
      </c>
      <c r="S46" s="65">
        <f>'[1]5a'!K142</f>
        <v>302</v>
      </c>
      <c r="T46" s="65">
        <f>'[1]5a'!K143</f>
        <v>62</v>
      </c>
      <c r="U46" s="65">
        <f aca="true" t="shared" si="19" ref="U46:U56">SUM(Q46:T46)</f>
        <v>31254</v>
      </c>
      <c r="V46" s="53">
        <f t="shared" si="3"/>
        <v>0</v>
      </c>
      <c r="W46" s="53">
        <f t="shared" si="4"/>
        <v>9975</v>
      </c>
      <c r="X46" s="53" t="str">
        <f t="shared" si="5"/>
        <v>t</v>
      </c>
      <c r="Y46" s="66">
        <f>'[1]3b'!O141</f>
        <v>6</v>
      </c>
      <c r="Z46" s="66">
        <f>'[1]3b'!P142</f>
        <v>0</v>
      </c>
      <c r="AA46" s="66">
        <f>'[1]3b'!$Q$143</f>
        <v>0</v>
      </c>
      <c r="AB46" s="53"/>
      <c r="AC46" s="53"/>
      <c r="AD46" s="53"/>
      <c r="AE46" s="53"/>
      <c r="AF46" s="53"/>
      <c r="AG46" s="53"/>
      <c r="AH46" s="53"/>
      <c r="AI46" s="53"/>
      <c r="AJ46" s="53"/>
      <c r="AK46" s="53"/>
    </row>
    <row r="47" spans="1:37" ht="16.5" customHeight="1">
      <c r="A47" s="67"/>
      <c r="B47" s="221"/>
      <c r="C47" s="65" t="s">
        <v>73</v>
      </c>
      <c r="D47" s="65">
        <f>'[1]1'!H47</f>
        <v>238</v>
      </c>
      <c r="E47" s="65">
        <f>'[1]4a'!$T$221</f>
        <v>238</v>
      </c>
      <c r="F47" s="65">
        <f>'[1]2b'!T220</f>
        <v>23215</v>
      </c>
      <c r="G47" s="65">
        <f>'[1]2b'!U220</f>
        <v>4923</v>
      </c>
      <c r="H47" s="65">
        <f>'[1]4a'!V221</f>
        <v>12198</v>
      </c>
      <c r="I47" s="65">
        <f>'[1]4a'!W221</f>
        <v>6058</v>
      </c>
      <c r="J47" s="65">
        <f>'[1]4a'!X221</f>
        <v>5030</v>
      </c>
      <c r="K47" s="65">
        <f>IF('[1]6'!J46&gt;=21,'Format II'!D47,0)</f>
        <v>0</v>
      </c>
      <c r="L47" s="65">
        <f>'[1]6'!G46</f>
        <v>0</v>
      </c>
      <c r="M47" s="65">
        <f>'[1]6'!H46</f>
        <v>0</v>
      </c>
      <c r="N47" s="65">
        <f>'[1]3a'!G112</f>
        <v>203</v>
      </c>
      <c r="O47" s="65">
        <f t="shared" si="17"/>
        <v>4</v>
      </c>
      <c r="P47" s="65">
        <f t="shared" si="18"/>
        <v>1</v>
      </c>
      <c r="Q47" s="65">
        <f>'[1]5a'!K145</f>
        <v>20505</v>
      </c>
      <c r="R47" s="65">
        <v>0</v>
      </c>
      <c r="S47" s="65">
        <f>'[1]5a'!K146</f>
        <v>285</v>
      </c>
      <c r="T47" s="65">
        <f>'[1]5a'!K147</f>
        <v>52</v>
      </c>
      <c r="U47" s="65">
        <f t="shared" si="19"/>
        <v>20842</v>
      </c>
      <c r="V47" s="53">
        <f t="shared" si="3"/>
        <v>238</v>
      </c>
      <c r="W47" s="53">
        <f t="shared" si="4"/>
        <v>0</v>
      </c>
      <c r="X47" s="53" t="str">
        <f t="shared" si="5"/>
        <v>f</v>
      </c>
      <c r="Y47" s="66">
        <f>'[1]3b'!O145</f>
        <v>4</v>
      </c>
      <c r="Z47" s="66">
        <f>'[1]3b'!P146</f>
        <v>0</v>
      </c>
      <c r="AA47" s="66">
        <f>'[1]3b'!$Q$147</f>
        <v>1</v>
      </c>
      <c r="AB47" s="53"/>
      <c r="AC47" s="53"/>
      <c r="AD47" s="53"/>
      <c r="AE47" s="53"/>
      <c r="AF47" s="53"/>
      <c r="AG47" s="53"/>
      <c r="AH47" s="53"/>
      <c r="AI47" s="53"/>
      <c r="AJ47" s="53"/>
      <c r="AK47" s="53"/>
    </row>
    <row r="48" spans="1:37" ht="16.5" customHeight="1">
      <c r="A48" s="67"/>
      <c r="B48" s="221"/>
      <c r="C48" s="65" t="s">
        <v>74</v>
      </c>
      <c r="D48" s="65">
        <f>'[1]1'!H48</f>
        <v>426</v>
      </c>
      <c r="E48" s="65">
        <f>'[1]4a'!$T$227</f>
        <v>426</v>
      </c>
      <c r="F48" s="65">
        <f>'[1]2b'!T226</f>
        <v>33589</v>
      </c>
      <c r="G48" s="65">
        <f>'[1]2b'!U226</f>
        <v>6234</v>
      </c>
      <c r="H48" s="65">
        <f>'[1]4a'!V227</f>
        <v>14657</v>
      </c>
      <c r="I48" s="65">
        <f>'[1]4a'!W227</f>
        <v>9954</v>
      </c>
      <c r="J48" s="65">
        <f>'[1]4a'!X227</f>
        <v>6234</v>
      </c>
      <c r="K48" s="65">
        <f>IF('[1]6'!J47&gt;=21,'Format II'!D48,0)</f>
        <v>426</v>
      </c>
      <c r="L48" s="65">
        <f>'[1]6'!G47</f>
        <v>0</v>
      </c>
      <c r="M48" s="65">
        <f>'[1]6'!H47</f>
        <v>0</v>
      </c>
      <c r="N48" s="65">
        <f>'[1]3a'!G115</f>
        <v>354</v>
      </c>
      <c r="O48" s="65">
        <f t="shared" si="17"/>
        <v>0</v>
      </c>
      <c r="P48" s="65">
        <f t="shared" si="18"/>
        <v>0</v>
      </c>
      <c r="Q48" s="65">
        <f>'[1]5a'!K149</f>
        <v>27617</v>
      </c>
      <c r="R48" s="65">
        <v>0</v>
      </c>
      <c r="S48" s="65">
        <f>'[1]5a'!K150</f>
        <v>113</v>
      </c>
      <c r="T48" s="65">
        <f>'[1]5a'!K151</f>
        <v>23</v>
      </c>
      <c r="U48" s="65">
        <f t="shared" si="19"/>
        <v>27753</v>
      </c>
      <c r="V48" s="53">
        <f t="shared" si="3"/>
        <v>0</v>
      </c>
      <c r="W48" s="53">
        <f t="shared" si="4"/>
        <v>0</v>
      </c>
      <c r="X48" s="53" t="str">
        <f t="shared" si="5"/>
        <v>f</v>
      </c>
      <c r="Y48" s="66">
        <f>'[1]3b'!O149</f>
        <v>0</v>
      </c>
      <c r="Z48" s="66">
        <f>'[1]3b'!P150</f>
        <v>0</v>
      </c>
      <c r="AA48" s="66">
        <f>'[1]3b'!$Q$151</f>
        <v>0</v>
      </c>
      <c r="AB48" s="53"/>
      <c r="AC48" s="53"/>
      <c r="AD48" s="53"/>
      <c r="AE48" s="53"/>
      <c r="AF48" s="53"/>
      <c r="AG48" s="53"/>
      <c r="AH48" s="53"/>
      <c r="AI48" s="53"/>
      <c r="AJ48" s="53"/>
      <c r="AK48" s="53"/>
    </row>
    <row r="49" spans="1:37" ht="16.5" customHeight="1">
      <c r="A49" s="67"/>
      <c r="B49" s="221"/>
      <c r="C49" s="65" t="s">
        <v>75</v>
      </c>
      <c r="D49" s="65">
        <f>'[1]1'!H49</f>
        <v>184</v>
      </c>
      <c r="E49" s="65">
        <f>'[1]4a'!$T$233</f>
        <v>184</v>
      </c>
      <c r="F49" s="65">
        <f>'[1]2b'!T232</f>
        <v>17092</v>
      </c>
      <c r="G49" s="65">
        <f>'[1]2b'!U232</f>
        <v>3336</v>
      </c>
      <c r="H49" s="65">
        <f>'[1]4a'!V233</f>
        <v>8996</v>
      </c>
      <c r="I49" s="65">
        <f>'[1]4a'!W233</f>
        <v>2691</v>
      </c>
      <c r="J49" s="65">
        <f>'[1]4a'!X233</f>
        <v>3396</v>
      </c>
      <c r="K49" s="65">
        <f>IF('[1]6'!J48&gt;=21,'Format II'!D49,0)</f>
        <v>184</v>
      </c>
      <c r="L49" s="65">
        <f>'[1]6'!G48</f>
        <v>1347</v>
      </c>
      <c r="M49" s="65">
        <f>'[1]6'!H48</f>
        <v>1344</v>
      </c>
      <c r="N49" s="65">
        <f>'[1]3a'!G118</f>
        <v>201</v>
      </c>
      <c r="O49" s="65">
        <f t="shared" si="17"/>
        <v>0</v>
      </c>
      <c r="P49" s="65">
        <f t="shared" si="18"/>
        <v>0</v>
      </c>
      <c r="Q49" s="65">
        <f>'[1]5a'!K153</f>
        <v>14656</v>
      </c>
      <c r="R49" s="65">
        <v>0</v>
      </c>
      <c r="S49" s="65">
        <f>'[1]5a'!K154</f>
        <v>272</v>
      </c>
      <c r="T49" s="65">
        <f>'[1]5a'!K155</f>
        <v>17</v>
      </c>
      <c r="U49" s="65">
        <f t="shared" si="19"/>
        <v>14945</v>
      </c>
      <c r="V49" s="53">
        <f t="shared" si="3"/>
        <v>0</v>
      </c>
      <c r="W49" s="53">
        <f t="shared" si="4"/>
        <v>2691</v>
      </c>
      <c r="X49" s="53" t="str">
        <f t="shared" si="5"/>
        <v>t</v>
      </c>
      <c r="Y49" s="66">
        <f>'[1]3b'!O153</f>
        <v>0</v>
      </c>
      <c r="Z49" s="66">
        <f>'[1]3b'!P154</f>
        <v>0</v>
      </c>
      <c r="AA49" s="66">
        <f>'[1]3b'!$Q$155</f>
        <v>0</v>
      </c>
      <c r="AB49" s="53"/>
      <c r="AC49" s="53"/>
      <c r="AD49" s="53"/>
      <c r="AE49" s="53"/>
      <c r="AF49" s="53"/>
      <c r="AG49" s="53"/>
      <c r="AH49" s="53"/>
      <c r="AI49" s="53"/>
      <c r="AJ49" s="53"/>
      <c r="AK49" s="53"/>
    </row>
    <row r="50" spans="1:37" ht="16.5" customHeight="1">
      <c r="A50" s="67"/>
      <c r="B50" s="221"/>
      <c r="C50" s="65" t="s">
        <v>76</v>
      </c>
      <c r="D50" s="65">
        <f>'[1]1'!H50</f>
        <v>100</v>
      </c>
      <c r="E50" s="65">
        <f>'[1]4a'!$T$239</f>
        <v>0</v>
      </c>
      <c r="F50" s="65">
        <f>'[1]2b'!T238</f>
        <v>5550</v>
      </c>
      <c r="G50" s="65">
        <f>'[1]2b'!U238</f>
        <v>1118</v>
      </c>
      <c r="H50" s="65">
        <f>'[1]4a'!V239</f>
        <v>2399</v>
      </c>
      <c r="I50" s="65">
        <f>'[1]4a'!W239</f>
        <v>0</v>
      </c>
      <c r="J50" s="65">
        <f>'[1]4a'!X239</f>
        <v>1035</v>
      </c>
      <c r="K50" s="65">
        <f>IF('[1]6'!J49&gt;=21,'Format II'!D50,0)</f>
        <v>100</v>
      </c>
      <c r="L50" s="65">
        <f>'[1]6'!G49</f>
        <v>646</v>
      </c>
      <c r="M50" s="65">
        <f>'[1]6'!H49</f>
        <v>634</v>
      </c>
      <c r="N50" s="65">
        <f>'[1]3a'!G121</f>
        <v>59</v>
      </c>
      <c r="O50" s="65">
        <f t="shared" si="17"/>
        <v>2</v>
      </c>
      <c r="P50" s="65">
        <f t="shared" si="18"/>
        <v>0</v>
      </c>
      <c r="Q50" s="65">
        <f>'[1]5a'!K157</f>
        <v>4795</v>
      </c>
      <c r="R50" s="65">
        <v>0</v>
      </c>
      <c r="S50" s="65">
        <f>'[1]5a'!K158</f>
        <v>59</v>
      </c>
      <c r="T50" s="65">
        <f>'[1]5a'!K159</f>
        <v>12</v>
      </c>
      <c r="U50" s="65">
        <f t="shared" si="19"/>
        <v>4866</v>
      </c>
      <c r="V50" s="53">
        <f t="shared" si="3"/>
        <v>0</v>
      </c>
      <c r="W50" s="53">
        <f t="shared" si="4"/>
        <v>1280</v>
      </c>
      <c r="X50" s="53" t="str">
        <f t="shared" si="5"/>
        <v>t</v>
      </c>
      <c r="Y50" s="66">
        <f>'[1]3b'!O157</f>
        <v>2</v>
      </c>
      <c r="Z50" s="66">
        <f>'[1]3b'!P158</f>
        <v>0</v>
      </c>
      <c r="AA50" s="66">
        <f>'[1]3b'!$Q$159</f>
        <v>0</v>
      </c>
      <c r="AB50" s="53"/>
      <c r="AC50" s="53"/>
      <c r="AD50" s="53"/>
      <c r="AE50" s="53"/>
      <c r="AF50" s="53"/>
      <c r="AG50" s="53"/>
      <c r="AH50" s="53"/>
      <c r="AI50" s="53"/>
      <c r="AJ50" s="53"/>
      <c r="AK50" s="53"/>
    </row>
    <row r="51" spans="1:37" ht="16.5" customHeight="1">
      <c r="A51" s="67"/>
      <c r="B51" s="221"/>
      <c r="C51" s="65" t="s">
        <v>226</v>
      </c>
      <c r="D51" s="65">
        <f>'[1]1'!H51</f>
        <v>377</v>
      </c>
      <c r="E51" s="65">
        <f>'[1]4a'!$T$245</f>
        <v>377</v>
      </c>
      <c r="F51" s="65">
        <f>'[1]2b'!T244</f>
        <v>22669</v>
      </c>
      <c r="G51" s="65">
        <f>'[1]2b'!U244</f>
        <v>4526</v>
      </c>
      <c r="H51" s="65">
        <f>'[1]4a'!V245</f>
        <v>10666</v>
      </c>
      <c r="I51" s="65">
        <f>'[1]4a'!W245</f>
        <v>6434</v>
      </c>
      <c r="J51" s="65">
        <f>'[1]4a'!X245</f>
        <v>4510</v>
      </c>
      <c r="K51" s="65">
        <f>IF('[1]6'!J50&gt;=21,'Format II'!D51,0)</f>
        <v>377</v>
      </c>
      <c r="L51" s="65">
        <f>'[1]6'!G50</f>
        <v>3264</v>
      </c>
      <c r="M51" s="65">
        <f>'[1]6'!H50</f>
        <v>3170</v>
      </c>
      <c r="N51" s="65">
        <f>'[1]3a'!G124</f>
        <v>280</v>
      </c>
      <c r="O51" s="65">
        <f t="shared" si="17"/>
        <v>12</v>
      </c>
      <c r="P51" s="65">
        <f t="shared" si="18"/>
        <v>0</v>
      </c>
      <c r="Q51" s="65">
        <f>'[1]5a'!K161</f>
        <v>20294</v>
      </c>
      <c r="R51" s="65">
        <v>0</v>
      </c>
      <c r="S51" s="65">
        <f>'[1]5a'!K162</f>
        <v>54</v>
      </c>
      <c r="T51" s="65">
        <f>'[1]5a'!K163</f>
        <v>15</v>
      </c>
      <c r="U51" s="65">
        <f t="shared" si="19"/>
        <v>20363</v>
      </c>
      <c r="V51" s="53">
        <f t="shared" si="3"/>
        <v>0</v>
      </c>
      <c r="W51" s="53">
        <f t="shared" si="4"/>
        <v>6434</v>
      </c>
      <c r="X51" s="53" t="str">
        <f t="shared" si="5"/>
        <v>t</v>
      </c>
      <c r="Y51" s="66">
        <f>'[1]3b'!O161</f>
        <v>12</v>
      </c>
      <c r="Z51" s="66">
        <f>'[1]3b'!P162</f>
        <v>0</v>
      </c>
      <c r="AA51" s="66">
        <f>'[1]3b'!$Q$163</f>
        <v>0</v>
      </c>
      <c r="AB51" s="53"/>
      <c r="AC51" s="53"/>
      <c r="AD51" s="53"/>
      <c r="AE51" s="53"/>
      <c r="AF51" s="53"/>
      <c r="AG51" s="53"/>
      <c r="AH51" s="53"/>
      <c r="AI51" s="53"/>
      <c r="AJ51" s="53"/>
      <c r="AK51" s="53"/>
    </row>
    <row r="52" spans="1:37" ht="16.5" customHeight="1">
      <c r="A52" s="67"/>
      <c r="B52" s="221"/>
      <c r="C52" s="65" t="s">
        <v>78</v>
      </c>
      <c r="D52" s="65">
        <f>'[1]1'!H52</f>
        <v>501</v>
      </c>
      <c r="E52" s="65">
        <f>'[1]4a'!$T$251</f>
        <v>488</v>
      </c>
      <c r="F52" s="65">
        <f>'[1]2b'!T250</f>
        <v>32078</v>
      </c>
      <c r="G52" s="65">
        <f>'[1]2b'!U250</f>
        <v>6058</v>
      </c>
      <c r="H52" s="65">
        <f>'[1]4a'!V251</f>
        <v>14649</v>
      </c>
      <c r="I52" s="65">
        <f>'[1]4a'!W251</f>
        <v>11653</v>
      </c>
      <c r="J52" s="65">
        <f>'[1]4a'!X251</f>
        <v>6498</v>
      </c>
      <c r="K52" s="65">
        <f>IF('[1]6'!J51&gt;=21,'Format II'!D52,0)</f>
        <v>501</v>
      </c>
      <c r="L52" s="65">
        <f>'[1]6'!G51</f>
        <v>6135</v>
      </c>
      <c r="M52" s="65">
        <f>'[1]6'!H51</f>
        <v>5518</v>
      </c>
      <c r="N52" s="65">
        <f>'[1]3a'!G127</f>
        <v>347</v>
      </c>
      <c r="O52" s="65">
        <f t="shared" si="17"/>
        <v>4</v>
      </c>
      <c r="P52" s="65">
        <f t="shared" si="18"/>
        <v>0</v>
      </c>
      <c r="Q52" s="65">
        <f>'[1]5a'!K165</f>
        <v>28782</v>
      </c>
      <c r="R52" s="65">
        <v>0</v>
      </c>
      <c r="S52" s="65">
        <f>'[1]5a'!K166</f>
        <v>235</v>
      </c>
      <c r="T52" s="65">
        <f>'[1]5a'!K167</f>
        <v>53</v>
      </c>
      <c r="U52" s="65">
        <f t="shared" si="19"/>
        <v>29070</v>
      </c>
      <c r="V52" s="53">
        <f t="shared" si="3"/>
        <v>0</v>
      </c>
      <c r="W52" s="53">
        <f t="shared" si="4"/>
        <v>11653</v>
      </c>
      <c r="X52" s="53" t="str">
        <f t="shared" si="5"/>
        <v>t</v>
      </c>
      <c r="Y52" s="66">
        <f>'[1]3b'!O165</f>
        <v>4</v>
      </c>
      <c r="Z52" s="66">
        <f>'[1]3b'!P166</f>
        <v>0</v>
      </c>
      <c r="AA52" s="66">
        <f>'[1]3b'!$Q$167</f>
        <v>0</v>
      </c>
      <c r="AB52" s="53"/>
      <c r="AC52" s="53"/>
      <c r="AD52" s="53"/>
      <c r="AE52" s="53"/>
      <c r="AF52" s="53"/>
      <c r="AG52" s="53"/>
      <c r="AH52" s="53"/>
      <c r="AI52" s="53"/>
      <c r="AJ52" s="53"/>
      <c r="AK52" s="53"/>
    </row>
    <row r="53" spans="1:37" ht="16.5" customHeight="1">
      <c r="A53" s="67"/>
      <c r="B53" s="221"/>
      <c r="C53" s="65" t="s">
        <v>79</v>
      </c>
      <c r="D53" s="65">
        <f>'[1]1'!H53</f>
        <v>406</v>
      </c>
      <c r="E53" s="65">
        <f>'[1]4a'!$T$257</f>
        <v>406</v>
      </c>
      <c r="F53" s="65">
        <f>'[1]2b'!T256</f>
        <v>30684</v>
      </c>
      <c r="G53" s="65">
        <f>'[1]2b'!U256</f>
        <v>6650</v>
      </c>
      <c r="H53" s="65">
        <f>'[1]4a'!V257</f>
        <v>14932</v>
      </c>
      <c r="I53" s="65">
        <f>'[1]4a'!W257</f>
        <v>8658</v>
      </c>
      <c r="J53" s="65">
        <f>'[1]4a'!X257</f>
        <v>6679</v>
      </c>
      <c r="K53" s="65">
        <f>IF('[1]6'!J52&gt;=21,'Format II'!D53,0)</f>
        <v>0</v>
      </c>
      <c r="L53" s="65">
        <f>'[1]6'!G52</f>
        <v>0</v>
      </c>
      <c r="M53" s="65">
        <f>'[1]6'!H52</f>
        <v>0</v>
      </c>
      <c r="N53" s="65">
        <f>'[1]3a'!G130</f>
        <v>371</v>
      </c>
      <c r="O53" s="65">
        <f t="shared" si="17"/>
        <v>3</v>
      </c>
      <c r="P53" s="65">
        <f t="shared" si="18"/>
        <v>0</v>
      </c>
      <c r="Q53" s="65">
        <f>'[1]5a'!K169</f>
        <v>27064</v>
      </c>
      <c r="R53" s="65">
        <v>0</v>
      </c>
      <c r="S53" s="65">
        <f>'[1]5a'!K170</f>
        <v>104</v>
      </c>
      <c r="T53" s="65">
        <f>'[1]5a'!K171</f>
        <v>17</v>
      </c>
      <c r="U53" s="65">
        <f t="shared" si="19"/>
        <v>27185</v>
      </c>
      <c r="V53" s="53">
        <f t="shared" si="3"/>
        <v>406</v>
      </c>
      <c r="W53" s="53">
        <f t="shared" si="4"/>
        <v>0</v>
      </c>
      <c r="X53" s="53" t="str">
        <f t="shared" si="5"/>
        <v>f</v>
      </c>
      <c r="Y53" s="66">
        <f>'[1]3b'!O169</f>
        <v>3</v>
      </c>
      <c r="Z53" s="66">
        <f>'[1]3b'!P170</f>
        <v>0</v>
      </c>
      <c r="AA53" s="66">
        <f>'[1]3b'!$Q$171</f>
        <v>0</v>
      </c>
      <c r="AB53" s="53"/>
      <c r="AC53" s="53"/>
      <c r="AD53" s="53"/>
      <c r="AE53" s="53"/>
      <c r="AF53" s="53"/>
      <c r="AG53" s="53"/>
      <c r="AH53" s="53"/>
      <c r="AI53" s="53"/>
      <c r="AJ53" s="53"/>
      <c r="AK53" s="53"/>
    </row>
    <row r="54" spans="1:37" ht="16.5" customHeight="1">
      <c r="A54" s="67"/>
      <c r="B54" s="221"/>
      <c r="C54" s="65" t="s">
        <v>80</v>
      </c>
      <c r="D54" s="65">
        <f>'[1]1'!H54</f>
        <v>232</v>
      </c>
      <c r="E54" s="65">
        <f>'[1]4a'!$T$263</f>
        <v>232</v>
      </c>
      <c r="F54" s="65">
        <f>'[1]2b'!T262</f>
        <v>16538</v>
      </c>
      <c r="G54" s="65">
        <f>'[1]2b'!U262</f>
        <v>3433</v>
      </c>
      <c r="H54" s="65">
        <f>'[1]4a'!V263</f>
        <v>7532</v>
      </c>
      <c r="I54" s="65">
        <f>'[1]4a'!W263</f>
        <v>6507</v>
      </c>
      <c r="J54" s="65">
        <f>'[1]4a'!X263</f>
        <v>3301</v>
      </c>
      <c r="K54" s="65">
        <f>IF('[1]6'!J53&gt;=21,'Format II'!D54,0)</f>
        <v>232</v>
      </c>
      <c r="L54" s="65">
        <f>'[1]6'!G53</f>
        <v>3291</v>
      </c>
      <c r="M54" s="65">
        <f>'[1]6'!H53</f>
        <v>3216</v>
      </c>
      <c r="N54" s="65">
        <f>'[1]3a'!G133</f>
        <v>188</v>
      </c>
      <c r="O54" s="65">
        <f t="shared" si="17"/>
        <v>3</v>
      </c>
      <c r="P54" s="65">
        <f t="shared" si="18"/>
        <v>0</v>
      </c>
      <c r="Q54" s="65">
        <f>'[1]5a'!K173</f>
        <v>12609</v>
      </c>
      <c r="R54" s="65">
        <v>0</v>
      </c>
      <c r="S54" s="65">
        <f>'[1]5a'!K174</f>
        <v>148</v>
      </c>
      <c r="T54" s="65">
        <f>'[1]5a'!K175</f>
        <v>41</v>
      </c>
      <c r="U54" s="65">
        <f t="shared" si="19"/>
        <v>12798</v>
      </c>
      <c r="V54" s="53">
        <f t="shared" si="3"/>
        <v>0</v>
      </c>
      <c r="W54" s="53">
        <f t="shared" si="4"/>
        <v>6507</v>
      </c>
      <c r="X54" s="53" t="str">
        <f t="shared" si="5"/>
        <v>t</v>
      </c>
      <c r="Y54" s="66">
        <f>'[1]3b'!O173</f>
        <v>3</v>
      </c>
      <c r="Z54" s="66">
        <f>'[1]3b'!P174</f>
        <v>0</v>
      </c>
      <c r="AA54" s="66">
        <f>'[1]3b'!$Q$175</f>
        <v>0</v>
      </c>
      <c r="AB54" s="53"/>
      <c r="AC54" s="53"/>
      <c r="AD54" s="53"/>
      <c r="AE54" s="53"/>
      <c r="AF54" s="53"/>
      <c r="AG54" s="53"/>
      <c r="AH54" s="53"/>
      <c r="AI54" s="53"/>
      <c r="AJ54" s="53"/>
      <c r="AK54" s="53"/>
    </row>
    <row r="55" spans="1:37" ht="16.5" customHeight="1">
      <c r="A55" s="67"/>
      <c r="B55" s="221"/>
      <c r="C55" s="65" t="s">
        <v>82</v>
      </c>
      <c r="D55" s="65">
        <f>'[1]1'!H55</f>
        <v>140</v>
      </c>
      <c r="E55" s="65">
        <f>'[1]4a'!$T$269</f>
        <v>52</v>
      </c>
      <c r="F55" s="65">
        <f>'[1]2b'!T268</f>
        <v>9561</v>
      </c>
      <c r="G55" s="65">
        <f>'[1]2b'!U268</f>
        <v>1604</v>
      </c>
      <c r="H55" s="65">
        <f>'[1]4a'!V269</f>
        <v>4707</v>
      </c>
      <c r="I55" s="65">
        <f>'[1]4a'!W269</f>
        <v>452</v>
      </c>
      <c r="J55" s="65">
        <f>'[1]4a'!X269</f>
        <v>1652</v>
      </c>
      <c r="K55" s="65">
        <f>IF('[1]6'!J54&gt;=21,'Format II'!D55,0)</f>
        <v>140</v>
      </c>
      <c r="L55" s="65">
        <f>'[1]6'!G54</f>
        <v>232</v>
      </c>
      <c r="M55" s="65">
        <f>'[1]6'!H54</f>
        <v>220</v>
      </c>
      <c r="N55" s="65">
        <f>'[1]3a'!G136</f>
        <v>102</v>
      </c>
      <c r="O55" s="65">
        <f t="shared" si="17"/>
        <v>0</v>
      </c>
      <c r="P55" s="65">
        <f t="shared" si="18"/>
        <v>0</v>
      </c>
      <c r="Q55" s="65">
        <f>'[1]5a'!K177</f>
        <v>8626</v>
      </c>
      <c r="R55" s="65">
        <v>0</v>
      </c>
      <c r="S55" s="65">
        <f>'[1]5a'!K178</f>
        <v>11</v>
      </c>
      <c r="T55" s="65">
        <f>'[1]5a'!K179</f>
        <v>9</v>
      </c>
      <c r="U55" s="65">
        <f t="shared" si="19"/>
        <v>8646</v>
      </c>
      <c r="V55" s="53">
        <f t="shared" si="3"/>
        <v>0</v>
      </c>
      <c r="W55" s="53">
        <f t="shared" si="4"/>
        <v>452</v>
      </c>
      <c r="X55" s="53" t="str">
        <f t="shared" si="5"/>
        <v>t</v>
      </c>
      <c r="Y55" s="66">
        <f>'[1]3b'!O177</f>
        <v>0</v>
      </c>
      <c r="Z55" s="66">
        <f>'[1]3b'!P178</f>
        <v>0</v>
      </c>
      <c r="AA55" s="66">
        <f>'[1]3b'!$Q$179</f>
        <v>0</v>
      </c>
      <c r="AB55" s="53"/>
      <c r="AC55" s="53"/>
      <c r="AD55" s="53"/>
      <c r="AE55" s="53"/>
      <c r="AF55" s="53"/>
      <c r="AG55" s="53"/>
      <c r="AH55" s="53"/>
      <c r="AI55" s="53"/>
      <c r="AJ55" s="53"/>
      <c r="AK55" s="53"/>
    </row>
    <row r="56" spans="1:37" ht="16.5" customHeight="1">
      <c r="A56" s="67"/>
      <c r="B56" s="221"/>
      <c r="C56" s="65" t="s">
        <v>83</v>
      </c>
      <c r="D56" s="65">
        <f>'[1]1'!H56</f>
        <v>79</v>
      </c>
      <c r="E56" s="65">
        <f>'[1]4a'!$T$275</f>
        <v>79</v>
      </c>
      <c r="F56" s="65">
        <f>'[1]2b'!T274</f>
        <v>7753</v>
      </c>
      <c r="G56" s="65">
        <f>'[1]2b'!U274</f>
        <v>1430</v>
      </c>
      <c r="H56" s="65">
        <f>'[1]4a'!V275</f>
        <v>3404</v>
      </c>
      <c r="I56" s="65">
        <f>'[1]4a'!W275</f>
        <v>1535</v>
      </c>
      <c r="J56" s="65">
        <f>'[1]4a'!X275</f>
        <v>1558</v>
      </c>
      <c r="K56" s="65">
        <f>IF('[1]6'!J55&gt;=21,'Format II'!D56,0)</f>
        <v>79</v>
      </c>
      <c r="L56" s="65">
        <f>'[1]6'!G55</f>
        <v>728</v>
      </c>
      <c r="M56" s="65">
        <f>'[1]6'!H55</f>
        <v>807</v>
      </c>
      <c r="N56" s="65">
        <f>'[1]3a'!G139</f>
        <v>100</v>
      </c>
      <c r="O56" s="65">
        <f t="shared" si="17"/>
        <v>0</v>
      </c>
      <c r="P56" s="65">
        <f t="shared" si="18"/>
        <v>0</v>
      </c>
      <c r="Q56" s="65">
        <f>'[1]5a'!K181</f>
        <v>6110</v>
      </c>
      <c r="R56" s="65">
        <v>0</v>
      </c>
      <c r="S56" s="65">
        <f>'[1]5a'!K182</f>
        <v>48</v>
      </c>
      <c r="T56" s="65">
        <f>'[1]5a'!K183</f>
        <v>14</v>
      </c>
      <c r="U56" s="65">
        <f t="shared" si="19"/>
        <v>6172</v>
      </c>
      <c r="V56" s="53">
        <f t="shared" si="3"/>
        <v>0</v>
      </c>
      <c r="W56" s="53">
        <f t="shared" si="4"/>
        <v>1535</v>
      </c>
      <c r="X56" s="53" t="str">
        <f t="shared" si="5"/>
        <v>t</v>
      </c>
      <c r="Y56" s="66">
        <f>'[1]3b'!O181</f>
        <v>0</v>
      </c>
      <c r="Z56" s="66">
        <f>'[1]3b'!P182</f>
        <v>0</v>
      </c>
      <c r="AA56" s="66">
        <f>'[1]3b'!$Q$183</f>
        <v>0</v>
      </c>
      <c r="AB56" s="53"/>
      <c r="AC56" s="53"/>
      <c r="AD56" s="53"/>
      <c r="AE56" s="53"/>
      <c r="AF56" s="53"/>
      <c r="AG56" s="53"/>
      <c r="AH56" s="53"/>
      <c r="AI56" s="53"/>
      <c r="AJ56" s="53"/>
      <c r="AK56" s="53"/>
    </row>
    <row r="57" spans="1:37" ht="15.75" customHeight="1">
      <c r="A57" s="69"/>
      <c r="B57" s="221"/>
      <c r="C57" s="76" t="s">
        <v>33</v>
      </c>
      <c r="D57" s="70">
        <f aca="true" t="shared" si="20" ref="D57:U57">SUM(D46:D56)</f>
        <v>3056</v>
      </c>
      <c r="E57" s="70">
        <f t="shared" si="20"/>
        <v>2855</v>
      </c>
      <c r="F57" s="70">
        <f t="shared" si="20"/>
        <v>230270</v>
      </c>
      <c r="G57" s="70">
        <f t="shared" si="20"/>
        <v>46361</v>
      </c>
      <c r="H57" s="70">
        <f t="shared" si="20"/>
        <v>111743</v>
      </c>
      <c r="I57" s="70">
        <f t="shared" si="20"/>
        <v>63917</v>
      </c>
      <c r="J57" s="70">
        <f t="shared" si="20"/>
        <v>47379</v>
      </c>
      <c r="K57" s="70">
        <f t="shared" si="20"/>
        <v>2412</v>
      </c>
      <c r="L57" s="70">
        <f t="shared" si="20"/>
        <v>20735</v>
      </c>
      <c r="M57" s="70">
        <f t="shared" si="20"/>
        <v>19792</v>
      </c>
      <c r="N57" s="70">
        <f t="shared" si="20"/>
        <v>2553</v>
      </c>
      <c r="O57" s="70">
        <f t="shared" si="20"/>
        <v>34</v>
      </c>
      <c r="P57" s="70">
        <f t="shared" si="20"/>
        <v>1</v>
      </c>
      <c r="Q57" s="70">
        <f t="shared" si="20"/>
        <v>201948</v>
      </c>
      <c r="R57" s="70">
        <f t="shared" si="20"/>
        <v>0</v>
      </c>
      <c r="S57" s="70">
        <f t="shared" si="20"/>
        <v>1631</v>
      </c>
      <c r="T57" s="70">
        <f t="shared" si="20"/>
        <v>315</v>
      </c>
      <c r="U57" s="70">
        <f t="shared" si="20"/>
        <v>203894</v>
      </c>
      <c r="V57" s="53">
        <f t="shared" si="3"/>
        <v>644</v>
      </c>
      <c r="W57" s="53">
        <f t="shared" si="4"/>
        <v>40527</v>
      </c>
      <c r="X57" s="53" t="str">
        <f t="shared" si="5"/>
        <v>f</v>
      </c>
      <c r="Y57" s="66"/>
      <c r="Z57" s="66"/>
      <c r="AA57" s="66"/>
      <c r="AB57" s="56"/>
      <c r="AC57" s="56"/>
      <c r="AD57" s="56"/>
      <c r="AE57" s="56"/>
      <c r="AF57" s="56"/>
      <c r="AG57" s="56"/>
      <c r="AH57" s="56"/>
      <c r="AI57" s="56"/>
      <c r="AJ57" s="56"/>
      <c r="AK57" s="56"/>
    </row>
    <row r="58" spans="1:37" ht="15.75" customHeight="1">
      <c r="A58" s="74">
        <v>7</v>
      </c>
      <c r="B58" s="241" t="s">
        <v>227</v>
      </c>
      <c r="C58" s="65" t="s">
        <v>85</v>
      </c>
      <c r="D58" s="65">
        <f>'[1]1'!H58</f>
        <v>105</v>
      </c>
      <c r="E58" s="65">
        <f>'[1]4a'!$T$281</f>
        <v>67</v>
      </c>
      <c r="F58" s="65">
        <f>'[1]2b'!T280</f>
        <v>2456</v>
      </c>
      <c r="G58" s="65">
        <f>'[1]2b'!U280</f>
        <v>423</v>
      </c>
      <c r="H58" s="65">
        <f>'[1]4a'!V281</f>
        <v>512</v>
      </c>
      <c r="I58" s="65">
        <f>'[1]4a'!W281</f>
        <v>454</v>
      </c>
      <c r="J58" s="65">
        <f>'[1]4a'!X281</f>
        <v>191</v>
      </c>
      <c r="K58" s="65">
        <f>IF('[1]6'!J57&gt;=21,'Format II'!D58,0)</f>
        <v>105</v>
      </c>
      <c r="L58" s="65">
        <f>'[1]6'!G57</f>
        <v>252</v>
      </c>
      <c r="M58" s="65">
        <f>'[1]6'!H57</f>
        <v>202</v>
      </c>
      <c r="N58" s="65">
        <f>'[1]3a'!G142</f>
        <v>24</v>
      </c>
      <c r="O58" s="65">
        <f aca="true" t="shared" si="21" ref="O58:O66">+Y58+Z58</f>
        <v>0</v>
      </c>
      <c r="P58" s="65">
        <f aca="true" t="shared" si="22" ref="P58:P66">AA58</f>
        <v>0</v>
      </c>
      <c r="Q58" s="65">
        <f>'[1]5a'!K185</f>
        <v>2183</v>
      </c>
      <c r="R58" s="65">
        <v>0</v>
      </c>
      <c r="S58" s="65">
        <f>'[1]5a'!K186</f>
        <v>11</v>
      </c>
      <c r="T58" s="65">
        <f>'[1]5a'!K187</f>
        <v>1</v>
      </c>
      <c r="U58" s="65">
        <f aca="true" t="shared" si="23" ref="U58:U66">SUM(Q58:T58)</f>
        <v>2195</v>
      </c>
      <c r="V58" s="53">
        <f t="shared" si="3"/>
        <v>0</v>
      </c>
      <c r="W58" s="53">
        <f t="shared" si="4"/>
        <v>454</v>
      </c>
      <c r="X58" s="53" t="str">
        <f t="shared" si="5"/>
        <v>t</v>
      </c>
      <c r="Y58" s="66">
        <f>'[1]3b'!O185</f>
        <v>0</v>
      </c>
      <c r="Z58" s="66">
        <f>'[1]3b'!P186</f>
        <v>0</v>
      </c>
      <c r="AA58" s="66">
        <f>'[1]3b'!$Q$187</f>
        <v>0</v>
      </c>
      <c r="AB58" s="53"/>
      <c r="AC58" s="53"/>
      <c r="AD58" s="53"/>
      <c r="AE58" s="53"/>
      <c r="AF58" s="53"/>
      <c r="AG58" s="53"/>
      <c r="AH58" s="53"/>
      <c r="AI58" s="53"/>
      <c r="AJ58" s="53"/>
      <c r="AK58" s="53"/>
    </row>
    <row r="59" spans="1:37" ht="15.75" customHeight="1">
      <c r="A59" s="74"/>
      <c r="B59" s="221"/>
      <c r="C59" s="65" t="s">
        <v>86</v>
      </c>
      <c r="D59" s="65">
        <f>'[1]1'!H59</f>
        <v>149</v>
      </c>
      <c r="E59" s="65">
        <f>'[1]4a'!$T$287</f>
        <v>149</v>
      </c>
      <c r="F59" s="65">
        <f>'[1]2b'!T286</f>
        <v>6500</v>
      </c>
      <c r="G59" s="65">
        <f>'[1]2b'!U286</f>
        <v>1089</v>
      </c>
      <c r="H59" s="65">
        <f>'[1]4a'!V287</f>
        <v>2816</v>
      </c>
      <c r="I59" s="65">
        <f>'[1]4a'!W287</f>
        <v>1066</v>
      </c>
      <c r="J59" s="65">
        <f>'[1]4a'!X287</f>
        <v>1045</v>
      </c>
      <c r="K59" s="65">
        <f>IF('[1]6'!J58&gt;=21,'Format II'!D59,0)</f>
        <v>149</v>
      </c>
      <c r="L59" s="65">
        <f>'[1]6'!G58</f>
        <v>529</v>
      </c>
      <c r="M59" s="65">
        <f>'[1]6'!H58</f>
        <v>537</v>
      </c>
      <c r="N59" s="65">
        <f>'[1]3a'!G145</f>
        <v>55</v>
      </c>
      <c r="O59" s="65">
        <f t="shared" si="21"/>
        <v>1</v>
      </c>
      <c r="P59" s="65">
        <f t="shared" si="22"/>
        <v>0</v>
      </c>
      <c r="Q59" s="65">
        <f>'[1]5a'!K189</f>
        <v>5269</v>
      </c>
      <c r="R59" s="65">
        <v>0</v>
      </c>
      <c r="S59" s="65">
        <f>'[1]5a'!K190</f>
        <v>39</v>
      </c>
      <c r="T59" s="65">
        <f>'[1]5a'!K191</f>
        <v>1</v>
      </c>
      <c r="U59" s="65">
        <f t="shared" si="23"/>
        <v>5309</v>
      </c>
      <c r="V59" s="53">
        <f t="shared" si="3"/>
        <v>0</v>
      </c>
      <c r="W59" s="53">
        <f t="shared" si="4"/>
        <v>1066</v>
      </c>
      <c r="X59" s="53" t="str">
        <f t="shared" si="5"/>
        <v>t</v>
      </c>
      <c r="Y59" s="66">
        <f>'[1]3b'!O189</f>
        <v>1</v>
      </c>
      <c r="Z59" s="66">
        <f>'[1]3b'!P190</f>
        <v>0</v>
      </c>
      <c r="AA59" s="66">
        <f>'[1]3b'!$Q$191</f>
        <v>0</v>
      </c>
      <c r="AB59" s="53"/>
      <c r="AC59" s="53"/>
      <c r="AD59" s="53"/>
      <c r="AE59" s="53"/>
      <c r="AF59" s="53"/>
      <c r="AG59" s="53"/>
      <c r="AH59" s="53"/>
      <c r="AI59" s="53"/>
      <c r="AJ59" s="53"/>
      <c r="AK59" s="53"/>
    </row>
    <row r="60" spans="1:37" ht="15.75" customHeight="1">
      <c r="A60" s="74"/>
      <c r="B60" s="221"/>
      <c r="C60" s="65" t="s">
        <v>88</v>
      </c>
      <c r="D60" s="65">
        <f>'[1]1'!H60</f>
        <v>72</v>
      </c>
      <c r="E60" s="65">
        <f>'[1]4a'!$T$293</f>
        <v>71</v>
      </c>
      <c r="F60" s="65">
        <f>'[1]2b'!T292</f>
        <v>1766</v>
      </c>
      <c r="G60" s="65">
        <f>'[1]2b'!U292</f>
        <v>308</v>
      </c>
      <c r="H60" s="65">
        <f>'[1]4a'!V293</f>
        <v>872</v>
      </c>
      <c r="I60" s="65">
        <f>'[1]4a'!W293</f>
        <v>584</v>
      </c>
      <c r="J60" s="65">
        <f>'[1]4a'!X293</f>
        <v>308</v>
      </c>
      <c r="K60" s="65">
        <f>IF('[1]6'!J59&gt;=21,'Format II'!D60,0)</f>
        <v>72</v>
      </c>
      <c r="L60" s="65">
        <f>'[1]6'!G59</f>
        <v>271</v>
      </c>
      <c r="M60" s="65">
        <f>'[1]6'!H59</f>
        <v>313</v>
      </c>
      <c r="N60" s="65">
        <f>'[1]3a'!G148</f>
        <v>33</v>
      </c>
      <c r="O60" s="65">
        <f t="shared" si="21"/>
        <v>0</v>
      </c>
      <c r="P60" s="65">
        <f t="shared" si="22"/>
        <v>0</v>
      </c>
      <c r="Q60" s="65">
        <f>'[1]5a'!K193</f>
        <v>1625</v>
      </c>
      <c r="R60" s="65">
        <v>0</v>
      </c>
      <c r="S60" s="65">
        <f>'[1]5a'!K194</f>
        <v>5</v>
      </c>
      <c r="T60" s="65">
        <f>'[1]5a'!K195</f>
        <v>1</v>
      </c>
      <c r="U60" s="65">
        <f t="shared" si="23"/>
        <v>1631</v>
      </c>
      <c r="V60" s="53">
        <f t="shared" si="3"/>
        <v>0</v>
      </c>
      <c r="W60" s="53">
        <f t="shared" si="4"/>
        <v>584</v>
      </c>
      <c r="X60" s="53" t="str">
        <f t="shared" si="5"/>
        <v>t</v>
      </c>
      <c r="Y60" s="66">
        <f>'[1]3b'!O193</f>
        <v>0</v>
      </c>
      <c r="Z60" s="66">
        <f>'[1]3b'!P194</f>
        <v>0</v>
      </c>
      <c r="AA60" s="66">
        <f>'[1]3b'!$Q$195</f>
        <v>0</v>
      </c>
      <c r="AB60" s="53"/>
      <c r="AC60" s="53"/>
      <c r="AD60" s="53"/>
      <c r="AE60" s="53"/>
      <c r="AF60" s="53"/>
      <c r="AG60" s="53"/>
      <c r="AH60" s="53"/>
      <c r="AI60" s="53"/>
      <c r="AJ60" s="53"/>
      <c r="AK60" s="53"/>
    </row>
    <row r="61" spans="1:37" ht="15.75" customHeight="1">
      <c r="A61" s="74"/>
      <c r="B61" s="221"/>
      <c r="C61" s="65" t="s">
        <v>89</v>
      </c>
      <c r="D61" s="65">
        <f>'[1]1'!H61</f>
        <v>72</v>
      </c>
      <c r="E61" s="65">
        <f>'[1]4a'!$T$299</f>
        <v>25</v>
      </c>
      <c r="F61" s="65">
        <f>'[1]2b'!T298</f>
        <v>3127</v>
      </c>
      <c r="G61" s="65">
        <f>'[1]2b'!U298</f>
        <v>552</v>
      </c>
      <c r="H61" s="65">
        <f>'[1]4a'!V299</f>
        <v>501</v>
      </c>
      <c r="I61" s="65">
        <f>'[1]4a'!W299</f>
        <v>409</v>
      </c>
      <c r="J61" s="65">
        <f>'[1]4a'!X299</f>
        <v>174</v>
      </c>
      <c r="K61" s="65">
        <f>IF('[1]6'!J60&gt;=21,'Format II'!D61,0)</f>
        <v>72</v>
      </c>
      <c r="L61" s="65">
        <f>'[1]6'!G60</f>
        <v>416</v>
      </c>
      <c r="M61" s="65">
        <f>'[1]6'!H60</f>
        <v>455</v>
      </c>
      <c r="N61" s="65">
        <f>'[1]3a'!G151</f>
        <v>27</v>
      </c>
      <c r="O61" s="65">
        <f t="shared" si="21"/>
        <v>1</v>
      </c>
      <c r="P61" s="65">
        <f t="shared" si="22"/>
        <v>0</v>
      </c>
      <c r="Q61" s="65">
        <f>'[1]5a'!K197</f>
        <v>2711</v>
      </c>
      <c r="R61" s="65">
        <v>0</v>
      </c>
      <c r="S61" s="65">
        <f>'[1]5a'!K198</f>
        <v>36</v>
      </c>
      <c r="T61" s="65">
        <f>'[1]5a'!K199</f>
        <v>7</v>
      </c>
      <c r="U61" s="65">
        <f t="shared" si="23"/>
        <v>2754</v>
      </c>
      <c r="V61" s="53">
        <f t="shared" si="3"/>
        <v>0</v>
      </c>
      <c r="W61" s="53">
        <f t="shared" si="4"/>
        <v>871</v>
      </c>
      <c r="X61" s="53" t="str">
        <f t="shared" si="5"/>
        <v>t</v>
      </c>
      <c r="Y61" s="66">
        <f>'[1]3b'!O197</f>
        <v>0</v>
      </c>
      <c r="Z61" s="66">
        <f>'[1]3b'!P198</f>
        <v>1</v>
      </c>
      <c r="AA61" s="66">
        <f>'[1]3b'!$Q$199</f>
        <v>0</v>
      </c>
      <c r="AB61" s="53"/>
      <c r="AC61" s="53"/>
      <c r="AD61" s="53"/>
      <c r="AE61" s="53"/>
      <c r="AF61" s="53"/>
      <c r="AG61" s="53"/>
      <c r="AH61" s="53"/>
      <c r="AI61" s="53"/>
      <c r="AJ61" s="53"/>
      <c r="AK61" s="53"/>
    </row>
    <row r="62" spans="1:37" ht="15.75" customHeight="1">
      <c r="A62" s="74"/>
      <c r="B62" s="221"/>
      <c r="C62" s="65" t="s">
        <v>90</v>
      </c>
      <c r="D62" s="65">
        <f>'[1]1'!H62</f>
        <v>48</v>
      </c>
      <c r="E62" s="65">
        <f>'[1]4a'!$T$305</f>
        <v>18</v>
      </c>
      <c r="F62" s="65">
        <f>'[1]2b'!T304</f>
        <v>2138</v>
      </c>
      <c r="G62" s="65">
        <f>'[1]2b'!U304</f>
        <v>392</v>
      </c>
      <c r="H62" s="65">
        <f>'[1]4a'!V305</f>
        <v>770</v>
      </c>
      <c r="I62" s="65">
        <f>'[1]4a'!W305</f>
        <v>100</v>
      </c>
      <c r="J62" s="65">
        <f>'[1]4a'!X305</f>
        <v>322</v>
      </c>
      <c r="K62" s="65">
        <f>IF('[1]6'!J61&gt;=21,'Format II'!D62,0)</f>
        <v>48</v>
      </c>
      <c r="L62" s="65">
        <f>'[1]6'!G61</f>
        <v>260</v>
      </c>
      <c r="M62" s="65">
        <f>'[1]6'!H61</f>
        <v>265</v>
      </c>
      <c r="N62" s="65">
        <f>'[1]3a'!G154</f>
        <v>22</v>
      </c>
      <c r="O62" s="65">
        <f t="shared" si="21"/>
        <v>1</v>
      </c>
      <c r="P62" s="65">
        <f t="shared" si="22"/>
        <v>0</v>
      </c>
      <c r="Q62" s="65">
        <f>'[1]5a'!K201</f>
        <v>1670</v>
      </c>
      <c r="R62" s="65">
        <v>0</v>
      </c>
      <c r="S62" s="65">
        <f>'[1]5a'!K202</f>
        <v>20</v>
      </c>
      <c r="T62" s="65">
        <f>'[1]5a'!K203</f>
        <v>4</v>
      </c>
      <c r="U62" s="65">
        <f t="shared" si="23"/>
        <v>1694</v>
      </c>
      <c r="V62" s="53">
        <f t="shared" si="3"/>
        <v>0</v>
      </c>
      <c r="W62" s="53">
        <f t="shared" si="4"/>
        <v>525</v>
      </c>
      <c r="X62" s="53" t="str">
        <f t="shared" si="5"/>
        <v>t</v>
      </c>
      <c r="Y62" s="66">
        <f>'[1]3b'!O201</f>
        <v>1</v>
      </c>
      <c r="Z62" s="66">
        <f>'[1]3b'!P202</f>
        <v>0</v>
      </c>
      <c r="AA62" s="66">
        <f>'[1]3b'!$Q$203</f>
        <v>0</v>
      </c>
      <c r="AB62" s="53"/>
      <c r="AC62" s="53"/>
      <c r="AD62" s="53"/>
      <c r="AE62" s="53"/>
      <c r="AF62" s="53"/>
      <c r="AG62" s="53"/>
      <c r="AH62" s="53"/>
      <c r="AI62" s="53"/>
      <c r="AJ62" s="53"/>
      <c r="AK62" s="53"/>
    </row>
    <row r="63" spans="1:37" ht="15.75" customHeight="1">
      <c r="A63" s="74"/>
      <c r="B63" s="221"/>
      <c r="C63" s="65" t="s">
        <v>91</v>
      </c>
      <c r="D63" s="65">
        <f>'[1]1'!H63</f>
        <v>155</v>
      </c>
      <c r="E63" s="65">
        <f>'[1]4a'!$T$311</f>
        <v>155</v>
      </c>
      <c r="F63" s="65">
        <f>'[1]2b'!T310</f>
        <v>15121</v>
      </c>
      <c r="G63" s="65">
        <f>'[1]2b'!U310</f>
        <v>2849</v>
      </c>
      <c r="H63" s="65">
        <f>'[1]4a'!V311</f>
        <v>7623</v>
      </c>
      <c r="I63" s="65">
        <f>'[1]4a'!W311</f>
        <v>2554</v>
      </c>
      <c r="J63" s="65">
        <f>'[1]4a'!X311</f>
        <v>2849</v>
      </c>
      <c r="K63" s="65">
        <f>IF('[1]6'!J62&gt;=21,'Format II'!D63,0)</f>
        <v>155</v>
      </c>
      <c r="L63" s="65">
        <f>'[1]6'!G62</f>
        <v>1559</v>
      </c>
      <c r="M63" s="65">
        <f>'[1]6'!H62</f>
        <v>1486</v>
      </c>
      <c r="N63" s="65">
        <f>'[1]3a'!G157</f>
        <v>170</v>
      </c>
      <c r="O63" s="65">
        <f t="shared" si="21"/>
        <v>2</v>
      </c>
      <c r="P63" s="65">
        <f t="shared" si="22"/>
        <v>0</v>
      </c>
      <c r="Q63" s="65">
        <f>'[1]5a'!K205</f>
        <v>13128</v>
      </c>
      <c r="R63" s="65">
        <v>0</v>
      </c>
      <c r="S63" s="65">
        <f>'[1]5a'!K206</f>
        <v>82</v>
      </c>
      <c r="T63" s="65">
        <f>'[1]5a'!K207</f>
        <v>2</v>
      </c>
      <c r="U63" s="65">
        <f t="shared" si="23"/>
        <v>13212</v>
      </c>
      <c r="V63" s="53">
        <f t="shared" si="3"/>
        <v>0</v>
      </c>
      <c r="W63" s="53">
        <f t="shared" si="4"/>
        <v>3045</v>
      </c>
      <c r="X63" s="53" t="str">
        <f t="shared" si="5"/>
        <v>t</v>
      </c>
      <c r="Y63" s="66">
        <f>'[1]3b'!O205</f>
        <v>2</v>
      </c>
      <c r="Z63" s="66">
        <f>'[1]3b'!P206</f>
        <v>0</v>
      </c>
      <c r="AA63" s="66">
        <f>'[1]3b'!$Q$207</f>
        <v>0</v>
      </c>
      <c r="AB63" s="53"/>
      <c r="AC63" s="53"/>
      <c r="AD63" s="53"/>
      <c r="AE63" s="53"/>
      <c r="AF63" s="53"/>
      <c r="AG63" s="53"/>
      <c r="AH63" s="53"/>
      <c r="AI63" s="53"/>
      <c r="AJ63" s="53"/>
      <c r="AK63" s="53"/>
    </row>
    <row r="64" spans="1:37" ht="15.75" customHeight="1">
      <c r="A64" s="74"/>
      <c r="B64" s="221"/>
      <c r="C64" s="65" t="s">
        <v>92</v>
      </c>
      <c r="D64" s="65">
        <f>'[1]1'!H64</f>
        <v>74</v>
      </c>
      <c r="E64" s="65">
        <f>'[1]4a'!$T$317</f>
        <v>24</v>
      </c>
      <c r="F64" s="65">
        <f>'[1]2b'!T316</f>
        <v>3689</v>
      </c>
      <c r="G64" s="65">
        <f>'[1]2b'!U316</f>
        <v>694</v>
      </c>
      <c r="H64" s="65">
        <f>'[1]4a'!V317</f>
        <v>340</v>
      </c>
      <c r="I64" s="65">
        <f>'[1]4a'!W317</f>
        <v>209</v>
      </c>
      <c r="J64" s="65">
        <f>'[1]4a'!X317</f>
        <v>142</v>
      </c>
      <c r="K64" s="65">
        <f>IF('[1]6'!J63&gt;=21,'Format II'!D64,0)</f>
        <v>74</v>
      </c>
      <c r="L64" s="65">
        <f>'[1]6'!G63</f>
        <v>350</v>
      </c>
      <c r="M64" s="65">
        <f>'[1]6'!H63</f>
        <v>364</v>
      </c>
      <c r="N64" s="65">
        <f>'[1]3a'!G160</f>
        <v>50</v>
      </c>
      <c r="O64" s="65">
        <f t="shared" si="21"/>
        <v>1</v>
      </c>
      <c r="P64" s="65">
        <f t="shared" si="22"/>
        <v>0</v>
      </c>
      <c r="Q64" s="65">
        <f>'[1]5a'!K209</f>
        <v>3086</v>
      </c>
      <c r="R64" s="65">
        <v>0</v>
      </c>
      <c r="S64" s="65">
        <f>'[1]5a'!K210</f>
        <v>35</v>
      </c>
      <c r="T64" s="65">
        <f>'[1]5a'!K211</f>
        <v>2</v>
      </c>
      <c r="U64" s="65">
        <f t="shared" si="23"/>
        <v>3123</v>
      </c>
      <c r="V64" s="53">
        <f t="shared" si="3"/>
        <v>0</v>
      </c>
      <c r="W64" s="53">
        <f t="shared" si="4"/>
        <v>714</v>
      </c>
      <c r="X64" s="53" t="str">
        <f t="shared" si="5"/>
        <v>t</v>
      </c>
      <c r="Y64" s="66">
        <f>'[1]3b'!O209</f>
        <v>1</v>
      </c>
      <c r="Z64" s="66">
        <f>'[1]3b'!P210</f>
        <v>0</v>
      </c>
      <c r="AA64" s="66">
        <f>'[1]3b'!$Q$211</f>
        <v>0</v>
      </c>
      <c r="AB64" s="53"/>
      <c r="AC64" s="53"/>
      <c r="AD64" s="53"/>
      <c r="AE64" s="53"/>
      <c r="AF64" s="53"/>
      <c r="AG64" s="53"/>
      <c r="AH64" s="53"/>
      <c r="AI64" s="53"/>
      <c r="AJ64" s="53"/>
      <c r="AK64" s="53"/>
    </row>
    <row r="65" spans="1:37" ht="15.75" customHeight="1">
      <c r="A65" s="74"/>
      <c r="B65" s="221"/>
      <c r="C65" s="65" t="s">
        <v>93</v>
      </c>
      <c r="D65" s="65">
        <f>'[1]1'!H65</f>
        <v>231</v>
      </c>
      <c r="E65" s="65">
        <f>'[1]4a'!$T$323</f>
        <v>46</v>
      </c>
      <c r="F65" s="65">
        <f>'[1]2b'!T322</f>
        <v>30223</v>
      </c>
      <c r="G65" s="65">
        <f>'[1]2b'!U322</f>
        <v>5031</v>
      </c>
      <c r="H65" s="65">
        <f>'[1]4a'!V323</f>
        <v>1628</v>
      </c>
      <c r="I65" s="65">
        <f>'[1]4a'!W323</f>
        <v>543</v>
      </c>
      <c r="J65" s="65">
        <f>'[1]4a'!X323</f>
        <v>570</v>
      </c>
      <c r="K65" s="65">
        <f>IF('[1]6'!J64&gt;=21,'Format II'!D65,0)</f>
        <v>231</v>
      </c>
      <c r="L65" s="65">
        <f>'[1]6'!G64</f>
        <v>293</v>
      </c>
      <c r="M65" s="65">
        <f>'[1]6'!H64</f>
        <v>250</v>
      </c>
      <c r="N65" s="65">
        <f>'[1]3a'!G163</f>
        <v>347</v>
      </c>
      <c r="O65" s="65">
        <f t="shared" si="21"/>
        <v>3</v>
      </c>
      <c r="P65" s="65">
        <f t="shared" si="22"/>
        <v>0</v>
      </c>
      <c r="Q65" s="65">
        <f>'[1]5a'!K213</f>
        <v>26645</v>
      </c>
      <c r="R65" s="65">
        <v>0</v>
      </c>
      <c r="S65" s="65">
        <f>'[1]5a'!K214</f>
        <v>32</v>
      </c>
      <c r="T65" s="65">
        <f>'[1]5a'!K215</f>
        <v>4</v>
      </c>
      <c r="U65" s="65">
        <f t="shared" si="23"/>
        <v>26681</v>
      </c>
      <c r="V65" s="53">
        <f t="shared" si="3"/>
        <v>0</v>
      </c>
      <c r="W65" s="53">
        <f t="shared" si="4"/>
        <v>543</v>
      </c>
      <c r="X65" s="53" t="str">
        <f t="shared" si="5"/>
        <v>t</v>
      </c>
      <c r="Y65" s="66">
        <f>'[1]3b'!O213</f>
        <v>3</v>
      </c>
      <c r="Z65" s="66">
        <f>'[1]3b'!P214</f>
        <v>0</v>
      </c>
      <c r="AA65" s="66">
        <f>'[1]3b'!$Q$215</f>
        <v>0</v>
      </c>
      <c r="AB65" s="53"/>
      <c r="AC65" s="53"/>
      <c r="AD65" s="53"/>
      <c r="AE65" s="53"/>
      <c r="AF65" s="53"/>
      <c r="AG65" s="53"/>
      <c r="AH65" s="53"/>
      <c r="AI65" s="53"/>
      <c r="AJ65" s="53"/>
      <c r="AK65" s="53"/>
    </row>
    <row r="66" spans="1:37" ht="15.75" customHeight="1">
      <c r="A66" s="74"/>
      <c r="B66" s="221"/>
      <c r="C66" s="65" t="s">
        <v>95</v>
      </c>
      <c r="D66" s="65">
        <f>'[1]1'!H66</f>
        <v>126</v>
      </c>
      <c r="E66" s="65">
        <f>'[1]4a'!$T$329</f>
        <v>90</v>
      </c>
      <c r="F66" s="65">
        <f>'[1]2b'!T328</f>
        <v>13835</v>
      </c>
      <c r="G66" s="65">
        <f>'[1]2b'!U328</f>
        <v>3161</v>
      </c>
      <c r="H66" s="65">
        <f>'[1]4a'!V329</f>
        <v>4784</v>
      </c>
      <c r="I66" s="65">
        <f>'[1]4a'!W329</f>
        <v>1855</v>
      </c>
      <c r="J66" s="65">
        <f>'[1]4a'!X329</f>
        <v>1811</v>
      </c>
      <c r="K66" s="65">
        <f>IF('[1]6'!J65&gt;=21,'Format II'!D66,0)</f>
        <v>126</v>
      </c>
      <c r="L66" s="65">
        <f>'[1]6'!G65</f>
        <v>910</v>
      </c>
      <c r="M66" s="65">
        <f>'[1]6'!H65</f>
        <v>945</v>
      </c>
      <c r="N66" s="65">
        <f>'[1]3a'!G166</f>
        <v>233</v>
      </c>
      <c r="O66" s="65">
        <f t="shared" si="21"/>
        <v>3</v>
      </c>
      <c r="P66" s="65">
        <f t="shared" si="22"/>
        <v>1</v>
      </c>
      <c r="Q66" s="65">
        <f>'[1]5a'!K217</f>
        <v>14485</v>
      </c>
      <c r="R66" s="65">
        <v>0</v>
      </c>
      <c r="S66" s="65">
        <f>'[1]5a'!K218</f>
        <v>242</v>
      </c>
      <c r="T66" s="65">
        <f>'[1]5a'!K219</f>
        <v>5</v>
      </c>
      <c r="U66" s="65">
        <f t="shared" si="23"/>
        <v>14732</v>
      </c>
      <c r="V66" s="53">
        <f t="shared" si="3"/>
        <v>0</v>
      </c>
      <c r="W66" s="53">
        <f t="shared" si="4"/>
        <v>1855</v>
      </c>
      <c r="X66" s="53" t="str">
        <f t="shared" si="5"/>
        <v>t</v>
      </c>
      <c r="Y66" s="66">
        <f>'[1]3b'!O217</f>
        <v>3</v>
      </c>
      <c r="Z66" s="66">
        <f>'[1]3b'!P218</f>
        <v>0</v>
      </c>
      <c r="AA66" s="66">
        <f>'[1]3b'!$Q$219</f>
        <v>1</v>
      </c>
      <c r="AB66" s="53"/>
      <c r="AC66" s="53"/>
      <c r="AD66" s="53"/>
      <c r="AE66" s="53"/>
      <c r="AF66" s="53"/>
      <c r="AG66" s="53"/>
      <c r="AH66" s="53"/>
      <c r="AI66" s="53"/>
      <c r="AJ66" s="53"/>
      <c r="AK66" s="53"/>
    </row>
    <row r="67" spans="1:37" ht="19.5" customHeight="1">
      <c r="A67" s="74"/>
      <c r="B67" s="222"/>
      <c r="C67" s="70" t="s">
        <v>33</v>
      </c>
      <c r="D67" s="71">
        <f>'[1]1'!H67</f>
        <v>1032</v>
      </c>
      <c r="E67" s="70">
        <f aca="true" t="shared" si="24" ref="E67:U67">SUM(E58:E66)</f>
        <v>645</v>
      </c>
      <c r="F67" s="70">
        <f t="shared" si="24"/>
        <v>78855</v>
      </c>
      <c r="G67" s="70">
        <f t="shared" si="24"/>
        <v>14499</v>
      </c>
      <c r="H67" s="70">
        <f t="shared" si="24"/>
        <v>19846</v>
      </c>
      <c r="I67" s="70">
        <f t="shared" si="24"/>
        <v>7774</v>
      </c>
      <c r="J67" s="70">
        <f t="shared" si="24"/>
        <v>7412</v>
      </c>
      <c r="K67" s="70">
        <f t="shared" si="24"/>
        <v>1032</v>
      </c>
      <c r="L67" s="70">
        <f t="shared" si="24"/>
        <v>4840</v>
      </c>
      <c r="M67" s="70">
        <f t="shared" si="24"/>
        <v>4817</v>
      </c>
      <c r="N67" s="70">
        <f t="shared" si="24"/>
        <v>961</v>
      </c>
      <c r="O67" s="70">
        <f t="shared" si="24"/>
        <v>12</v>
      </c>
      <c r="P67" s="70">
        <f t="shared" si="24"/>
        <v>1</v>
      </c>
      <c r="Q67" s="70">
        <f t="shared" si="24"/>
        <v>70802</v>
      </c>
      <c r="R67" s="70">
        <f t="shared" si="24"/>
        <v>0</v>
      </c>
      <c r="S67" s="70">
        <f t="shared" si="24"/>
        <v>502</v>
      </c>
      <c r="T67" s="70">
        <f t="shared" si="24"/>
        <v>27</v>
      </c>
      <c r="U67" s="70">
        <f t="shared" si="24"/>
        <v>71331</v>
      </c>
      <c r="V67" s="53">
        <f t="shared" si="3"/>
        <v>0</v>
      </c>
      <c r="W67" s="53">
        <f t="shared" si="4"/>
        <v>9657</v>
      </c>
      <c r="X67" s="53" t="str">
        <f t="shared" si="5"/>
        <v>t</v>
      </c>
      <c r="Y67" s="66"/>
      <c r="Z67" s="66"/>
      <c r="AA67" s="66"/>
      <c r="AB67" s="56"/>
      <c r="AC67" s="56"/>
      <c r="AD67" s="56"/>
      <c r="AE67" s="56"/>
      <c r="AF67" s="56"/>
      <c r="AG67" s="56"/>
      <c r="AH67" s="56"/>
      <c r="AI67" s="56"/>
      <c r="AJ67" s="56"/>
      <c r="AK67" s="56"/>
    </row>
    <row r="68" spans="1:37" ht="16.5" customHeight="1">
      <c r="A68" s="74">
        <v>8</v>
      </c>
      <c r="B68" s="241" t="s">
        <v>97</v>
      </c>
      <c r="C68" s="65" t="s">
        <v>228</v>
      </c>
      <c r="D68" s="65">
        <f>'[1]1'!H68</f>
        <v>81</v>
      </c>
      <c r="E68" s="65">
        <f>'[1]4a'!$T$335</f>
        <v>78</v>
      </c>
      <c r="F68" s="65">
        <f>'[1]2b'!T334</f>
        <v>1865</v>
      </c>
      <c r="G68" s="65">
        <f>'[1]2b'!U334</f>
        <v>422</v>
      </c>
      <c r="H68" s="65">
        <f>'[1]4a'!V335</f>
        <v>1127</v>
      </c>
      <c r="I68" s="65">
        <f>'[1]4a'!W335</f>
        <v>474</v>
      </c>
      <c r="J68" s="65">
        <f>'[1]4a'!X335</f>
        <v>422</v>
      </c>
      <c r="K68" s="65">
        <f>IF('[1]6'!J67&gt;=21,'Format II'!D68,0)</f>
        <v>81</v>
      </c>
      <c r="L68" s="65">
        <f>'[1]6'!G67</f>
        <v>223</v>
      </c>
      <c r="M68" s="65">
        <f>'[1]6'!H67</f>
        <v>251</v>
      </c>
      <c r="N68" s="65">
        <f>'[1]3a'!G169</f>
        <v>29</v>
      </c>
      <c r="O68" s="65">
        <f aca="true" t="shared" si="25" ref="O68:O82">+Y68+Z68</f>
        <v>0</v>
      </c>
      <c r="P68" s="65">
        <f aca="true" t="shared" si="26" ref="P68:P82">AA68</f>
        <v>0</v>
      </c>
      <c r="Q68" s="65">
        <f>'[1]5a'!K221</f>
        <v>1851</v>
      </c>
      <c r="R68" s="65">
        <v>0</v>
      </c>
      <c r="S68" s="65">
        <f>'[1]5a'!K222</f>
        <v>12</v>
      </c>
      <c r="T68" s="65">
        <f>'[1]5a'!K223</f>
        <v>2</v>
      </c>
      <c r="U68" s="65">
        <f aca="true" t="shared" si="27" ref="U68:U82">SUM(Q68:T68)</f>
        <v>1865</v>
      </c>
      <c r="V68" s="53">
        <f t="shared" si="3"/>
        <v>0</v>
      </c>
      <c r="W68" s="53">
        <f t="shared" si="4"/>
        <v>474</v>
      </c>
      <c r="X68" s="53" t="str">
        <f t="shared" si="5"/>
        <v>t</v>
      </c>
      <c r="Y68" s="66">
        <f>'[1]3b'!O221</f>
        <v>0</v>
      </c>
      <c r="Z68" s="66">
        <f>'[1]3b'!P222</f>
        <v>0</v>
      </c>
      <c r="AA68" s="66">
        <f>'[1]3b'!$Q$223</f>
        <v>0</v>
      </c>
      <c r="AB68" s="53"/>
      <c r="AC68" s="53"/>
      <c r="AD68" s="53"/>
      <c r="AE68" s="53"/>
      <c r="AF68" s="53"/>
      <c r="AG68" s="53"/>
      <c r="AH68" s="53"/>
      <c r="AI68" s="53"/>
      <c r="AJ68" s="53"/>
      <c r="AK68" s="53"/>
    </row>
    <row r="69" spans="1:37" ht="16.5" customHeight="1">
      <c r="A69" s="74"/>
      <c r="B69" s="221"/>
      <c r="C69" s="65" t="s">
        <v>98</v>
      </c>
      <c r="D69" s="65">
        <f>'[1]1'!H69</f>
        <v>53</v>
      </c>
      <c r="E69" s="65">
        <f>'[1]4a'!$T$341</f>
        <v>45</v>
      </c>
      <c r="F69" s="65">
        <f>'[1]2b'!T340</f>
        <v>747</v>
      </c>
      <c r="G69" s="65">
        <f>'[1]2b'!U340</f>
        <v>141</v>
      </c>
      <c r="H69" s="65">
        <f>'[1]4a'!V341</f>
        <v>375</v>
      </c>
      <c r="I69" s="65">
        <f>'[1]4a'!W341</f>
        <v>226</v>
      </c>
      <c r="J69" s="65">
        <f>'[1]4a'!X341</f>
        <v>141</v>
      </c>
      <c r="K69" s="65">
        <f>IF('[1]6'!J68&gt;=21,'Format II'!D69,0)</f>
        <v>53</v>
      </c>
      <c r="L69" s="65">
        <f>'[1]6'!G68</f>
        <v>118</v>
      </c>
      <c r="M69" s="65">
        <f>'[1]6'!H68</f>
        <v>108</v>
      </c>
      <c r="N69" s="65">
        <f>'[1]3a'!G172</f>
        <v>10</v>
      </c>
      <c r="O69" s="65">
        <f t="shared" si="25"/>
        <v>0</v>
      </c>
      <c r="P69" s="65">
        <f t="shared" si="26"/>
        <v>0</v>
      </c>
      <c r="Q69" s="65">
        <f>'[1]5a'!K225</f>
        <v>672</v>
      </c>
      <c r="R69" s="65">
        <v>0</v>
      </c>
      <c r="S69" s="65">
        <f>'[1]5a'!K226</f>
        <v>6</v>
      </c>
      <c r="T69" s="65">
        <f>'[1]5a'!K227</f>
        <v>2</v>
      </c>
      <c r="U69" s="65">
        <f t="shared" si="27"/>
        <v>680</v>
      </c>
      <c r="V69" s="53">
        <f t="shared" si="3"/>
        <v>0</v>
      </c>
      <c r="W69" s="53">
        <f t="shared" si="4"/>
        <v>226</v>
      </c>
      <c r="X69" s="53" t="str">
        <f t="shared" si="5"/>
        <v>t</v>
      </c>
      <c r="Y69" s="66">
        <f>'[1]3b'!O225</f>
        <v>0</v>
      </c>
      <c r="Z69" s="66">
        <f>'[1]3b'!P226</f>
        <v>0</v>
      </c>
      <c r="AA69" s="66">
        <f>'[1]3b'!$Q$227</f>
        <v>0</v>
      </c>
      <c r="AB69" s="53"/>
      <c r="AC69" s="53"/>
      <c r="AD69" s="53"/>
      <c r="AE69" s="53"/>
      <c r="AF69" s="53"/>
      <c r="AG69" s="53"/>
      <c r="AH69" s="53"/>
      <c r="AI69" s="53"/>
      <c r="AJ69" s="53"/>
      <c r="AK69" s="53"/>
    </row>
    <row r="70" spans="1:37" ht="16.5" customHeight="1">
      <c r="A70" s="74"/>
      <c r="B70" s="221"/>
      <c r="C70" s="65" t="s">
        <v>100</v>
      </c>
      <c r="D70" s="65">
        <f>'[1]1'!H70</f>
        <v>66</v>
      </c>
      <c r="E70" s="65">
        <f>'[1]4a'!$T$347</f>
        <v>66</v>
      </c>
      <c r="F70" s="65">
        <f>'[1]2b'!T346</f>
        <v>1085</v>
      </c>
      <c r="G70" s="65">
        <f>'[1]2b'!U346</f>
        <v>176</v>
      </c>
      <c r="H70" s="65">
        <f>'[1]4a'!V347</f>
        <v>535</v>
      </c>
      <c r="I70" s="65">
        <f>'[1]4a'!W347</f>
        <v>274</v>
      </c>
      <c r="J70" s="65">
        <f>'[1]4a'!X347</f>
        <v>176</v>
      </c>
      <c r="K70" s="65">
        <f>IF('[1]6'!J69&gt;=21,'Format II'!D70,0)</f>
        <v>66</v>
      </c>
      <c r="L70" s="65">
        <f>'[1]6'!G69</f>
        <v>146</v>
      </c>
      <c r="M70" s="65">
        <f>'[1]6'!H69</f>
        <v>128</v>
      </c>
      <c r="N70" s="65">
        <f>'[1]3a'!G175</f>
        <v>13</v>
      </c>
      <c r="O70" s="65">
        <f t="shared" si="25"/>
        <v>0</v>
      </c>
      <c r="P70" s="65">
        <f t="shared" si="26"/>
        <v>0</v>
      </c>
      <c r="Q70" s="65">
        <f>'[1]5a'!K229</f>
        <v>910</v>
      </c>
      <c r="R70" s="65">
        <v>0</v>
      </c>
      <c r="S70" s="65">
        <f>'[1]5a'!K230</f>
        <v>8</v>
      </c>
      <c r="T70" s="65">
        <f>'[1]5a'!K231</f>
        <v>2</v>
      </c>
      <c r="U70" s="65">
        <f t="shared" si="27"/>
        <v>920</v>
      </c>
      <c r="V70" s="53">
        <f t="shared" si="3"/>
        <v>0</v>
      </c>
      <c r="W70" s="53">
        <f t="shared" si="4"/>
        <v>274</v>
      </c>
      <c r="X70" s="53" t="str">
        <f t="shared" si="5"/>
        <v>t</v>
      </c>
      <c r="Y70" s="66">
        <f>'[1]3b'!O229</f>
        <v>0</v>
      </c>
      <c r="Z70" s="66">
        <f>'[1]3b'!P230</f>
        <v>0</v>
      </c>
      <c r="AA70" s="66">
        <f>'[1]3b'!$Q$231</f>
        <v>0</v>
      </c>
      <c r="AB70" s="53"/>
      <c r="AC70" s="53"/>
      <c r="AD70" s="53"/>
      <c r="AE70" s="53"/>
      <c r="AF70" s="53"/>
      <c r="AG70" s="53"/>
      <c r="AH70" s="53"/>
      <c r="AI70" s="53"/>
      <c r="AJ70" s="53"/>
      <c r="AK70" s="53"/>
    </row>
    <row r="71" spans="1:37" ht="16.5" customHeight="1">
      <c r="A71" s="74"/>
      <c r="B71" s="221"/>
      <c r="C71" s="65" t="s">
        <v>101</v>
      </c>
      <c r="D71" s="65">
        <f>'[1]1'!H71</f>
        <v>86</v>
      </c>
      <c r="E71" s="65">
        <f>'[1]4a'!$T$353</f>
        <v>86</v>
      </c>
      <c r="F71" s="65">
        <f>'[1]2b'!T352</f>
        <v>3412</v>
      </c>
      <c r="G71" s="65">
        <f>'[1]2b'!U352</f>
        <v>563</v>
      </c>
      <c r="H71" s="65">
        <f>'[1]4a'!V353</f>
        <v>1632</v>
      </c>
      <c r="I71" s="65">
        <f>'[1]4a'!W353</f>
        <v>697</v>
      </c>
      <c r="J71" s="65">
        <f>'[1]4a'!X353</f>
        <v>563</v>
      </c>
      <c r="K71" s="65">
        <f>IF('[1]6'!J70&gt;=21,'Format II'!D71,0)</f>
        <v>86</v>
      </c>
      <c r="L71" s="65">
        <f>'[1]6'!G70</f>
        <v>324</v>
      </c>
      <c r="M71" s="65">
        <f>'[1]6'!H70</f>
        <v>373</v>
      </c>
      <c r="N71" s="65">
        <f>'[1]3a'!G178</f>
        <v>51</v>
      </c>
      <c r="O71" s="65">
        <f t="shared" si="25"/>
        <v>1</v>
      </c>
      <c r="P71" s="65">
        <f t="shared" si="26"/>
        <v>0</v>
      </c>
      <c r="Q71" s="65">
        <f>'[1]5a'!K233</f>
        <v>2661</v>
      </c>
      <c r="R71" s="65">
        <v>0</v>
      </c>
      <c r="S71" s="65">
        <f>'[1]5a'!K234</f>
        <v>2</v>
      </c>
      <c r="T71" s="65">
        <f>'[1]5a'!K235</f>
        <v>0</v>
      </c>
      <c r="U71" s="65">
        <f t="shared" si="27"/>
        <v>2663</v>
      </c>
      <c r="V71" s="53">
        <f t="shared" si="3"/>
        <v>0</v>
      </c>
      <c r="W71" s="53">
        <f t="shared" si="4"/>
        <v>697</v>
      </c>
      <c r="X71" s="53" t="str">
        <f t="shared" si="5"/>
        <v>t</v>
      </c>
      <c r="Y71" s="66">
        <f>'[1]3b'!O233</f>
        <v>1</v>
      </c>
      <c r="Z71" s="66">
        <f>'[1]3b'!P234</f>
        <v>0</v>
      </c>
      <c r="AA71" s="66">
        <f>'[1]3b'!$Q$235</f>
        <v>0</v>
      </c>
      <c r="AB71" s="53"/>
      <c r="AC71" s="53"/>
      <c r="AD71" s="53"/>
      <c r="AE71" s="53"/>
      <c r="AF71" s="53"/>
      <c r="AG71" s="53"/>
      <c r="AH71" s="53"/>
      <c r="AI71" s="53"/>
      <c r="AJ71" s="53"/>
      <c r="AK71" s="53"/>
    </row>
    <row r="72" spans="1:37" ht="16.5" customHeight="1">
      <c r="A72" s="74"/>
      <c r="B72" s="221"/>
      <c r="C72" s="65" t="s">
        <v>103</v>
      </c>
      <c r="D72" s="65">
        <f>'[1]1'!H72</f>
        <v>203</v>
      </c>
      <c r="E72" s="65">
        <f>'[1]4a'!$T$359</f>
        <v>10</v>
      </c>
      <c r="F72" s="65">
        <f>'[1]2b'!T358</f>
        <v>12097</v>
      </c>
      <c r="G72" s="65">
        <f>'[1]2b'!U358</f>
        <v>2192</v>
      </c>
      <c r="H72" s="65">
        <f>'[1]4a'!V359</f>
        <v>106</v>
      </c>
      <c r="I72" s="65">
        <f>'[1]4a'!W359</f>
        <v>56</v>
      </c>
      <c r="J72" s="65">
        <f>'[1]4a'!X359</f>
        <v>45</v>
      </c>
      <c r="K72" s="65">
        <f>IF('[1]6'!J71&gt;=21,'Format II'!D72,0)</f>
        <v>203</v>
      </c>
      <c r="L72" s="65">
        <f>'[1]6'!G71</f>
        <v>28</v>
      </c>
      <c r="M72" s="65">
        <f>'[1]6'!H71</f>
        <v>28</v>
      </c>
      <c r="N72" s="65">
        <f>'[1]3a'!G181</f>
        <v>151</v>
      </c>
      <c r="O72" s="65">
        <f t="shared" si="25"/>
        <v>0</v>
      </c>
      <c r="P72" s="65">
        <f t="shared" si="26"/>
        <v>0</v>
      </c>
      <c r="Q72" s="65">
        <f>'[1]5a'!K237</f>
        <v>245</v>
      </c>
      <c r="R72" s="65">
        <v>0</v>
      </c>
      <c r="S72" s="65">
        <f>'[1]5a'!K238</f>
        <v>7</v>
      </c>
      <c r="T72" s="65">
        <f>'[1]5a'!K239</f>
        <v>8</v>
      </c>
      <c r="U72" s="65">
        <f t="shared" si="27"/>
        <v>260</v>
      </c>
      <c r="V72" s="53">
        <f t="shared" si="3"/>
        <v>0</v>
      </c>
      <c r="W72" s="53">
        <f t="shared" si="4"/>
        <v>56</v>
      </c>
      <c r="X72" s="53" t="str">
        <f t="shared" si="5"/>
        <v>t</v>
      </c>
      <c r="Y72" s="66">
        <f>'[1]3b'!O237</f>
        <v>0</v>
      </c>
      <c r="Z72" s="66">
        <f>'[1]3b'!P238</f>
        <v>0</v>
      </c>
      <c r="AA72" s="66">
        <f>'[1]3b'!$Q$239</f>
        <v>0</v>
      </c>
      <c r="AB72" s="53"/>
      <c r="AC72" s="53"/>
      <c r="AD72" s="53"/>
      <c r="AE72" s="53"/>
      <c r="AF72" s="53"/>
      <c r="AG72" s="53"/>
      <c r="AH72" s="53"/>
      <c r="AI72" s="53"/>
      <c r="AJ72" s="53"/>
      <c r="AK72" s="53"/>
    </row>
    <row r="73" spans="1:37" ht="16.5" customHeight="1">
      <c r="A73" s="74"/>
      <c r="B73" s="221"/>
      <c r="C73" s="65" t="s">
        <v>106</v>
      </c>
      <c r="D73" s="65">
        <f>'[1]1'!H73</f>
        <v>55</v>
      </c>
      <c r="E73" s="65">
        <f>'[1]4a'!$T$365</f>
        <v>53</v>
      </c>
      <c r="F73" s="65">
        <f>'[1]2b'!T364</f>
        <v>1205</v>
      </c>
      <c r="G73" s="65">
        <f>'[1]2b'!U364</f>
        <v>196</v>
      </c>
      <c r="H73" s="65">
        <f>'[1]4a'!V365</f>
        <v>590</v>
      </c>
      <c r="I73" s="65">
        <f>'[1]4a'!W365</f>
        <v>430</v>
      </c>
      <c r="J73" s="65">
        <f>'[1]4a'!X365</f>
        <v>196</v>
      </c>
      <c r="K73" s="65">
        <f>IF('[1]6'!J72&gt;=21,'Format II'!D73,0)</f>
        <v>55</v>
      </c>
      <c r="L73" s="65">
        <f>'[1]6'!G72</f>
        <v>210</v>
      </c>
      <c r="M73" s="65">
        <f>'[1]6'!H72</f>
        <v>220</v>
      </c>
      <c r="N73" s="65">
        <f>'[1]3a'!G184</f>
        <v>14</v>
      </c>
      <c r="O73" s="65">
        <f t="shared" si="25"/>
        <v>0</v>
      </c>
      <c r="P73" s="65">
        <f t="shared" si="26"/>
        <v>0</v>
      </c>
      <c r="Q73" s="65">
        <f>'[1]5a'!K241</f>
        <v>1141</v>
      </c>
      <c r="R73" s="65">
        <v>0</v>
      </c>
      <c r="S73" s="65">
        <f>'[1]5a'!K242</f>
        <v>3</v>
      </c>
      <c r="T73" s="65">
        <f>'[1]5a'!K243</f>
        <v>4</v>
      </c>
      <c r="U73" s="65">
        <f t="shared" si="27"/>
        <v>1148</v>
      </c>
      <c r="V73" s="53">
        <f t="shared" si="3"/>
        <v>0</v>
      </c>
      <c r="W73" s="53">
        <f t="shared" si="4"/>
        <v>430</v>
      </c>
      <c r="X73" s="53" t="str">
        <f t="shared" si="5"/>
        <v>t</v>
      </c>
      <c r="Y73" s="66">
        <f>'[1]3b'!O241</f>
        <v>0</v>
      </c>
      <c r="Z73" s="66">
        <f>'[1]3b'!P242</f>
        <v>0</v>
      </c>
      <c r="AA73" s="66">
        <f>'[1]3b'!$Q$243</f>
        <v>0</v>
      </c>
      <c r="AB73" s="53"/>
      <c r="AC73" s="53"/>
      <c r="AD73" s="53"/>
      <c r="AE73" s="53"/>
      <c r="AF73" s="53"/>
      <c r="AG73" s="53"/>
      <c r="AH73" s="53"/>
      <c r="AI73" s="53"/>
      <c r="AJ73" s="53"/>
      <c r="AK73" s="53"/>
    </row>
    <row r="74" spans="1:37" ht="16.5" customHeight="1">
      <c r="A74" s="74"/>
      <c r="B74" s="221"/>
      <c r="C74" s="65" t="s">
        <v>229</v>
      </c>
      <c r="D74" s="65">
        <f>'[1]1'!H74</f>
        <v>103</v>
      </c>
      <c r="E74" s="65">
        <f>'[1]4a'!$T$371</f>
        <v>103</v>
      </c>
      <c r="F74" s="65">
        <f>'[1]2b'!T370</f>
        <v>4508</v>
      </c>
      <c r="G74" s="65">
        <f>'[1]2b'!U370</f>
        <v>876</v>
      </c>
      <c r="H74" s="65">
        <f>'[1]4a'!V371</f>
        <v>1138</v>
      </c>
      <c r="I74" s="65">
        <f>'[1]4a'!W371</f>
        <v>861</v>
      </c>
      <c r="J74" s="65">
        <f>'[1]4a'!X371</f>
        <v>436</v>
      </c>
      <c r="K74" s="65">
        <f>IF('[1]6'!J73&gt;=21,'Format II'!D74,0)</f>
        <v>103</v>
      </c>
      <c r="L74" s="65">
        <f>'[1]6'!G73</f>
        <v>851</v>
      </c>
      <c r="M74" s="65">
        <f>'[1]6'!H73</f>
        <v>874</v>
      </c>
      <c r="N74" s="65">
        <f>'[1]3a'!G187</f>
        <v>28</v>
      </c>
      <c r="O74" s="65">
        <f t="shared" si="25"/>
        <v>0</v>
      </c>
      <c r="P74" s="65">
        <f t="shared" si="26"/>
        <v>0</v>
      </c>
      <c r="Q74" s="65">
        <f>'[1]5a'!K245</f>
        <v>4342</v>
      </c>
      <c r="R74" s="65">
        <v>0</v>
      </c>
      <c r="S74" s="65">
        <f>'[1]5a'!K246</f>
        <v>96</v>
      </c>
      <c r="T74" s="65">
        <f>'[1]5a'!K247</f>
        <v>70</v>
      </c>
      <c r="U74" s="65">
        <f t="shared" si="27"/>
        <v>4508</v>
      </c>
      <c r="V74" s="53">
        <f t="shared" si="3"/>
        <v>0</v>
      </c>
      <c r="W74" s="53">
        <f t="shared" si="4"/>
        <v>1725</v>
      </c>
      <c r="X74" s="53" t="str">
        <f t="shared" si="5"/>
        <v>t</v>
      </c>
      <c r="Y74" s="66">
        <f>'[1]3b'!O245</f>
        <v>0</v>
      </c>
      <c r="Z74" s="66">
        <f>'[1]3b'!P246</f>
        <v>0</v>
      </c>
      <c r="AA74" s="66">
        <f>'[1]3b'!$Q$247</f>
        <v>0</v>
      </c>
      <c r="AB74" s="53"/>
      <c r="AC74" s="53"/>
      <c r="AD74" s="53"/>
      <c r="AE74" s="53"/>
      <c r="AF74" s="53"/>
      <c r="AG74" s="53"/>
      <c r="AH74" s="53"/>
      <c r="AI74" s="53"/>
      <c r="AJ74" s="53"/>
      <c r="AK74" s="53"/>
    </row>
    <row r="75" spans="1:37" ht="16.5" customHeight="1">
      <c r="A75" s="74"/>
      <c r="B75" s="221"/>
      <c r="C75" s="65" t="s">
        <v>108</v>
      </c>
      <c r="D75" s="65">
        <f>'[1]1'!H75</f>
        <v>44</v>
      </c>
      <c r="E75" s="65">
        <f>'[1]4a'!$T$377</f>
        <v>37</v>
      </c>
      <c r="F75" s="65">
        <f>'[1]2b'!T376</f>
        <v>621</v>
      </c>
      <c r="G75" s="65">
        <f>'[1]2b'!U376</f>
        <v>108</v>
      </c>
      <c r="H75" s="65">
        <f>'[1]4a'!V377</f>
        <v>338</v>
      </c>
      <c r="I75" s="65">
        <f>'[1]4a'!W377</f>
        <v>202</v>
      </c>
      <c r="J75" s="65">
        <f>'[1]4a'!X377</f>
        <v>108</v>
      </c>
      <c r="K75" s="65">
        <f>IF('[1]6'!J74&gt;=21,'Format II'!D75,0)</f>
        <v>44</v>
      </c>
      <c r="L75" s="65">
        <f>'[1]6'!G74</f>
        <v>92</v>
      </c>
      <c r="M75" s="65">
        <f>'[1]6'!H74</f>
        <v>103</v>
      </c>
      <c r="N75" s="65">
        <f>'[1]3a'!G190</f>
        <v>6</v>
      </c>
      <c r="O75" s="65">
        <f t="shared" si="25"/>
        <v>0</v>
      </c>
      <c r="P75" s="65">
        <f t="shared" si="26"/>
        <v>0</v>
      </c>
      <c r="Q75" s="65">
        <f>'[1]5a'!K249</f>
        <v>621</v>
      </c>
      <c r="R75" s="65">
        <v>0</v>
      </c>
      <c r="S75" s="65">
        <f>'[1]5a'!K250</f>
        <v>4</v>
      </c>
      <c r="T75" s="65">
        <f>'[1]5a'!K251</f>
        <v>1</v>
      </c>
      <c r="U75" s="65">
        <f t="shared" si="27"/>
        <v>626</v>
      </c>
      <c r="V75" s="53">
        <f t="shared" si="3"/>
        <v>0</v>
      </c>
      <c r="W75" s="53">
        <f t="shared" si="4"/>
        <v>195</v>
      </c>
      <c r="X75" s="53" t="str">
        <f t="shared" si="5"/>
        <v>f</v>
      </c>
      <c r="Y75" s="66">
        <f>'[1]3b'!O249</f>
        <v>0</v>
      </c>
      <c r="Z75" s="66">
        <f>'[1]3b'!P250</f>
        <v>0</v>
      </c>
      <c r="AA75" s="66">
        <f>'[1]3b'!$Q$251</f>
        <v>0</v>
      </c>
      <c r="AB75" s="53"/>
      <c r="AC75" s="53"/>
      <c r="AD75" s="53"/>
      <c r="AE75" s="53"/>
      <c r="AF75" s="53"/>
      <c r="AG75" s="53"/>
      <c r="AH75" s="53"/>
      <c r="AI75" s="53"/>
      <c r="AJ75" s="53"/>
      <c r="AK75" s="53"/>
    </row>
    <row r="76" spans="1:37" ht="16.5" customHeight="1">
      <c r="A76" s="74"/>
      <c r="B76" s="221"/>
      <c r="C76" s="65" t="s">
        <v>109</v>
      </c>
      <c r="D76" s="65">
        <f>'[1]1'!H76</f>
        <v>43</v>
      </c>
      <c r="E76" s="65">
        <f>'[1]4a'!$T$383</f>
        <v>40</v>
      </c>
      <c r="F76" s="65">
        <f>'[1]2b'!T382</f>
        <v>667</v>
      </c>
      <c r="G76" s="65">
        <f>'[1]2b'!U382</f>
        <v>106</v>
      </c>
      <c r="H76" s="65">
        <f>'[1]4a'!V383</f>
        <v>366</v>
      </c>
      <c r="I76" s="65">
        <f>'[1]4a'!W383</f>
        <v>178</v>
      </c>
      <c r="J76" s="65">
        <f>'[1]4a'!X383</f>
        <v>106</v>
      </c>
      <c r="K76" s="65">
        <f>IF('[1]6'!J75&gt;=21,'Format II'!D76,0)</f>
        <v>43</v>
      </c>
      <c r="L76" s="65">
        <f>'[1]6'!G75</f>
        <v>92</v>
      </c>
      <c r="M76" s="65">
        <f>'[1]6'!H75</f>
        <v>86</v>
      </c>
      <c r="N76" s="65">
        <f>'[1]3a'!G193</f>
        <v>5</v>
      </c>
      <c r="O76" s="65">
        <f t="shared" si="25"/>
        <v>0</v>
      </c>
      <c r="P76" s="65">
        <f t="shared" si="26"/>
        <v>0</v>
      </c>
      <c r="Q76" s="65">
        <f>'[1]5a'!K253</f>
        <v>604</v>
      </c>
      <c r="R76" s="65">
        <v>0</v>
      </c>
      <c r="S76" s="65">
        <f>'[1]5a'!K254</f>
        <v>1</v>
      </c>
      <c r="T76" s="65">
        <f>'[1]5a'!K255</f>
        <v>0</v>
      </c>
      <c r="U76" s="65">
        <f t="shared" si="27"/>
        <v>605</v>
      </c>
      <c r="V76" s="53">
        <f t="shared" si="3"/>
        <v>0</v>
      </c>
      <c r="W76" s="53">
        <f t="shared" si="4"/>
        <v>178</v>
      </c>
      <c r="X76" s="53" t="str">
        <f t="shared" si="5"/>
        <v>t</v>
      </c>
      <c r="Y76" s="66">
        <f>'[1]3b'!O253</f>
        <v>0</v>
      </c>
      <c r="Z76" s="66">
        <f>'[1]3b'!P254</f>
        <v>0</v>
      </c>
      <c r="AA76" s="66">
        <f>'[1]3b'!$Q$255</f>
        <v>0</v>
      </c>
      <c r="AB76" s="53"/>
      <c r="AC76" s="53"/>
      <c r="AD76" s="53"/>
      <c r="AE76" s="53"/>
      <c r="AF76" s="53"/>
      <c r="AG76" s="53"/>
      <c r="AH76" s="53"/>
      <c r="AI76" s="53"/>
      <c r="AJ76" s="53"/>
      <c r="AK76" s="53"/>
    </row>
    <row r="77" spans="1:37" ht="16.5" customHeight="1">
      <c r="A77" s="74"/>
      <c r="B77" s="221"/>
      <c r="C77" s="65" t="s">
        <v>110</v>
      </c>
      <c r="D77" s="65">
        <f>'[1]1'!H77</f>
        <v>70</v>
      </c>
      <c r="E77" s="65">
        <f>'[1]4a'!$T$389</f>
        <v>66</v>
      </c>
      <c r="F77" s="65">
        <f>'[1]2b'!T388</f>
        <v>1253</v>
      </c>
      <c r="G77" s="65">
        <f>'[1]2b'!U388</f>
        <v>211</v>
      </c>
      <c r="H77" s="65">
        <f>'[1]4a'!V389</f>
        <v>626</v>
      </c>
      <c r="I77" s="65">
        <f>'[1]4a'!W389</f>
        <v>502</v>
      </c>
      <c r="J77" s="65">
        <f>'[1]4a'!X389</f>
        <v>211</v>
      </c>
      <c r="K77" s="65">
        <f>IF('[1]6'!J76&gt;=21,'Format II'!D77,0)</f>
        <v>70</v>
      </c>
      <c r="L77" s="65">
        <f>'[1]6'!G76</f>
        <v>251</v>
      </c>
      <c r="M77" s="65">
        <f>'[1]6'!H76</f>
        <v>251</v>
      </c>
      <c r="N77" s="65">
        <f>'[1]3a'!G196</f>
        <v>17</v>
      </c>
      <c r="O77" s="65">
        <f t="shared" si="25"/>
        <v>1</v>
      </c>
      <c r="P77" s="65">
        <f t="shared" si="26"/>
        <v>0</v>
      </c>
      <c r="Q77" s="65">
        <f>'[1]5a'!K257</f>
        <v>1247</v>
      </c>
      <c r="R77" s="65">
        <v>0</v>
      </c>
      <c r="S77" s="65">
        <f>'[1]5a'!K258</f>
        <v>26</v>
      </c>
      <c r="T77" s="65">
        <f>'[1]5a'!K259</f>
        <v>4</v>
      </c>
      <c r="U77" s="65">
        <f t="shared" si="27"/>
        <v>1277</v>
      </c>
      <c r="V77" s="53">
        <f t="shared" si="3"/>
        <v>0</v>
      </c>
      <c r="W77" s="53">
        <f t="shared" si="4"/>
        <v>502</v>
      </c>
      <c r="X77" s="53" t="str">
        <f t="shared" si="5"/>
        <v>t</v>
      </c>
      <c r="Y77" s="66">
        <f>'[1]3b'!O257</f>
        <v>1</v>
      </c>
      <c r="Z77" s="66">
        <f>'[1]3b'!P258</f>
        <v>0</v>
      </c>
      <c r="AA77" s="66">
        <f>'[1]3b'!$Q$259</f>
        <v>0</v>
      </c>
      <c r="AB77" s="53"/>
      <c r="AC77" s="53"/>
      <c r="AD77" s="53"/>
      <c r="AE77" s="53"/>
      <c r="AF77" s="53"/>
      <c r="AG77" s="53"/>
      <c r="AH77" s="53"/>
      <c r="AI77" s="53"/>
      <c r="AJ77" s="53"/>
      <c r="AK77" s="53"/>
    </row>
    <row r="78" spans="1:37" ht="16.5" customHeight="1">
      <c r="A78" s="74"/>
      <c r="B78" s="221"/>
      <c r="C78" s="65" t="s">
        <v>111</v>
      </c>
      <c r="D78" s="65">
        <f>'[1]1'!H78</f>
        <v>52</v>
      </c>
      <c r="E78" s="65">
        <f>'[1]4a'!$T$395</f>
        <v>47</v>
      </c>
      <c r="F78" s="65">
        <f>'[1]2b'!T394</f>
        <v>825</v>
      </c>
      <c r="G78" s="65">
        <f>'[1]2b'!U394</f>
        <v>137</v>
      </c>
      <c r="H78" s="65">
        <f>'[1]4a'!V395</f>
        <v>377</v>
      </c>
      <c r="I78" s="65">
        <f>'[1]4a'!W395</f>
        <v>356</v>
      </c>
      <c r="J78" s="65">
        <f>'[1]4a'!X395</f>
        <v>137</v>
      </c>
      <c r="K78" s="65">
        <f>IF('[1]6'!J77&gt;=21,'Format II'!D78,0)</f>
        <v>52</v>
      </c>
      <c r="L78" s="65">
        <f>'[1]6'!G77</f>
        <v>188</v>
      </c>
      <c r="M78" s="65">
        <f>'[1]6'!H77</f>
        <v>168</v>
      </c>
      <c r="N78" s="65">
        <f>'[1]3a'!G199</f>
        <v>12</v>
      </c>
      <c r="O78" s="65">
        <f t="shared" si="25"/>
        <v>0</v>
      </c>
      <c r="P78" s="65">
        <f t="shared" si="26"/>
        <v>0</v>
      </c>
      <c r="Q78" s="65">
        <f>'[1]5a'!K261</f>
        <v>804</v>
      </c>
      <c r="R78" s="65">
        <v>0</v>
      </c>
      <c r="S78" s="65">
        <f>'[1]5a'!K262</f>
        <v>4</v>
      </c>
      <c r="T78" s="65">
        <f>'[1]5a'!K263</f>
        <v>2</v>
      </c>
      <c r="U78" s="65">
        <f t="shared" si="27"/>
        <v>810</v>
      </c>
      <c r="V78" s="53">
        <f t="shared" si="3"/>
        <v>0</v>
      </c>
      <c r="W78" s="53">
        <f t="shared" si="4"/>
        <v>356</v>
      </c>
      <c r="X78" s="53" t="str">
        <f t="shared" si="5"/>
        <v>t</v>
      </c>
      <c r="Y78" s="66">
        <f>'[1]3b'!O261</f>
        <v>0</v>
      </c>
      <c r="Z78" s="66">
        <f>'[1]3b'!P262</f>
        <v>0</v>
      </c>
      <c r="AA78" s="66">
        <f>'[1]3b'!$Q$263</f>
        <v>0</v>
      </c>
      <c r="AB78" s="53"/>
      <c r="AC78" s="53"/>
      <c r="AD78" s="53"/>
      <c r="AE78" s="53"/>
      <c r="AF78" s="53"/>
      <c r="AG78" s="53"/>
      <c r="AH78" s="53"/>
      <c r="AI78" s="53"/>
      <c r="AJ78" s="53"/>
      <c r="AK78" s="53"/>
    </row>
    <row r="79" spans="1:37" ht="16.5" customHeight="1">
      <c r="A79" s="74"/>
      <c r="B79" s="221"/>
      <c r="C79" s="65" t="s">
        <v>112</v>
      </c>
      <c r="D79" s="65">
        <f>'[1]1'!H79</f>
        <v>64</v>
      </c>
      <c r="E79" s="65">
        <f>'[1]4a'!$T$401</f>
        <v>64</v>
      </c>
      <c r="F79" s="65">
        <f>'[1]2b'!T400</f>
        <v>1622</v>
      </c>
      <c r="G79" s="65">
        <f>'[1]2b'!U400</f>
        <v>287</v>
      </c>
      <c r="H79" s="65">
        <f>'[1]4a'!V401</f>
        <v>891</v>
      </c>
      <c r="I79" s="65">
        <f>'[1]4a'!W401</f>
        <v>531</v>
      </c>
      <c r="J79" s="65">
        <f>'[1]4a'!X401</f>
        <v>287</v>
      </c>
      <c r="K79" s="65">
        <f>IF('[1]6'!J78&gt;=21,'Format II'!D79,0)</f>
        <v>64</v>
      </c>
      <c r="L79" s="65">
        <f>'[1]6'!G78</f>
        <v>271</v>
      </c>
      <c r="M79" s="65">
        <f>'[1]6'!H78</f>
        <v>260</v>
      </c>
      <c r="N79" s="65">
        <f>'[1]3a'!G202</f>
        <v>22</v>
      </c>
      <c r="O79" s="65">
        <f t="shared" si="25"/>
        <v>0</v>
      </c>
      <c r="P79" s="65">
        <f t="shared" si="26"/>
        <v>0</v>
      </c>
      <c r="Q79" s="65">
        <f>'[1]5a'!K265</f>
        <v>1588</v>
      </c>
      <c r="R79" s="65">
        <v>0</v>
      </c>
      <c r="S79" s="65">
        <f>'[1]5a'!K266</f>
        <v>3</v>
      </c>
      <c r="T79" s="65">
        <f>'[1]5a'!K267</f>
        <v>2</v>
      </c>
      <c r="U79" s="65">
        <f t="shared" si="27"/>
        <v>1593</v>
      </c>
      <c r="V79" s="53">
        <f t="shared" si="3"/>
        <v>0</v>
      </c>
      <c r="W79" s="53">
        <f t="shared" si="4"/>
        <v>531</v>
      </c>
      <c r="X79" s="53" t="str">
        <f t="shared" si="5"/>
        <v>t</v>
      </c>
      <c r="Y79" s="66">
        <f>'[1]3b'!O265</f>
        <v>0</v>
      </c>
      <c r="Z79" s="66">
        <f>'[1]3b'!P266</f>
        <v>0</v>
      </c>
      <c r="AA79" s="66">
        <f>'[1]3b'!$Q$267</f>
        <v>0</v>
      </c>
      <c r="AB79" s="53"/>
      <c r="AC79" s="53"/>
      <c r="AD79" s="53"/>
      <c r="AE79" s="53"/>
      <c r="AF79" s="53"/>
      <c r="AG79" s="53"/>
      <c r="AH79" s="53"/>
      <c r="AI79" s="53"/>
      <c r="AJ79" s="53"/>
      <c r="AK79" s="53"/>
    </row>
    <row r="80" spans="1:37" ht="16.5" customHeight="1">
      <c r="A80" s="74"/>
      <c r="B80" s="221"/>
      <c r="C80" s="65" t="s">
        <v>113</v>
      </c>
      <c r="D80" s="65">
        <f>'[1]1'!H80</f>
        <v>45</v>
      </c>
      <c r="E80" s="65">
        <f>'[1]4a'!$T$407</f>
        <v>45</v>
      </c>
      <c r="F80" s="65">
        <f>'[1]2b'!T406</f>
        <v>894</v>
      </c>
      <c r="G80" s="65">
        <f>'[1]2b'!U406</f>
        <v>165</v>
      </c>
      <c r="H80" s="65">
        <f>'[1]4a'!V407</f>
        <v>489</v>
      </c>
      <c r="I80" s="65">
        <f>'[1]4a'!W407</f>
        <v>308</v>
      </c>
      <c r="J80" s="65">
        <f>'[1]4a'!X407</f>
        <v>165</v>
      </c>
      <c r="K80" s="65">
        <f>IF('[1]6'!J79&gt;=21,'Format II'!D80,0)</f>
        <v>45</v>
      </c>
      <c r="L80" s="65">
        <f>'[1]6'!G79</f>
        <v>158</v>
      </c>
      <c r="M80" s="65">
        <f>'[1]6'!H79</f>
        <v>150</v>
      </c>
      <c r="N80" s="65">
        <f>'[1]3a'!G205</f>
        <v>6</v>
      </c>
      <c r="O80" s="65">
        <f t="shared" si="25"/>
        <v>0</v>
      </c>
      <c r="P80" s="65">
        <f t="shared" si="26"/>
        <v>0</v>
      </c>
      <c r="Q80" s="65">
        <f>'[1]5a'!K269</f>
        <v>887</v>
      </c>
      <c r="R80" s="65">
        <v>0</v>
      </c>
      <c r="S80" s="65">
        <f>'[1]5a'!K270</f>
        <v>3</v>
      </c>
      <c r="T80" s="65">
        <f>'[1]5a'!K271</f>
        <v>0</v>
      </c>
      <c r="U80" s="65">
        <f t="shared" si="27"/>
        <v>890</v>
      </c>
      <c r="V80" s="53">
        <f t="shared" si="3"/>
        <v>0</v>
      </c>
      <c r="W80" s="53">
        <f t="shared" si="4"/>
        <v>308</v>
      </c>
      <c r="X80" s="53" t="str">
        <f t="shared" si="5"/>
        <v>t</v>
      </c>
      <c r="Y80" s="66">
        <f>'[1]3b'!O269</f>
        <v>0</v>
      </c>
      <c r="Z80" s="66">
        <f>'[1]3b'!P270</f>
        <v>0</v>
      </c>
      <c r="AA80" s="66">
        <f>'[1]3b'!$Q$271</f>
        <v>0</v>
      </c>
      <c r="AB80" s="53"/>
      <c r="AC80" s="53"/>
      <c r="AD80" s="53"/>
      <c r="AE80" s="53"/>
      <c r="AF80" s="53"/>
      <c r="AG80" s="53"/>
      <c r="AH80" s="53"/>
      <c r="AI80" s="53"/>
      <c r="AJ80" s="53"/>
      <c r="AK80" s="53"/>
    </row>
    <row r="81" spans="1:37" ht="16.5" customHeight="1">
      <c r="A81" s="74"/>
      <c r="B81" s="221"/>
      <c r="C81" s="65" t="s">
        <v>114</v>
      </c>
      <c r="D81" s="65">
        <f>'[1]1'!H81</f>
        <v>59</v>
      </c>
      <c r="E81" s="65">
        <f>'[1]4a'!$T$413</f>
        <v>57</v>
      </c>
      <c r="F81" s="65">
        <f>'[1]2b'!T412</f>
        <v>837</v>
      </c>
      <c r="G81" s="65">
        <f>'[1]2b'!U412</f>
        <v>160</v>
      </c>
      <c r="H81" s="65">
        <f>'[1]4a'!V413</f>
        <v>463</v>
      </c>
      <c r="I81" s="65">
        <f>'[1]4a'!W413</f>
        <v>276</v>
      </c>
      <c r="J81" s="65">
        <f>'[1]4a'!X413</f>
        <v>160</v>
      </c>
      <c r="K81" s="65">
        <f>IF('[1]6'!J80&gt;=21,'Format II'!D81,0)</f>
        <v>59</v>
      </c>
      <c r="L81" s="65">
        <f>'[1]6'!G80</f>
        <v>147</v>
      </c>
      <c r="M81" s="65">
        <f>'[1]6'!H80</f>
        <v>129</v>
      </c>
      <c r="N81" s="65">
        <f>'[1]3a'!G208</f>
        <v>13</v>
      </c>
      <c r="O81" s="65">
        <f t="shared" si="25"/>
        <v>0</v>
      </c>
      <c r="P81" s="65">
        <f t="shared" si="26"/>
        <v>0</v>
      </c>
      <c r="Q81" s="65">
        <f>'[1]5a'!K273</f>
        <v>837</v>
      </c>
      <c r="R81" s="65">
        <v>0</v>
      </c>
      <c r="S81" s="65">
        <f>'[1]5a'!K274</f>
        <v>1</v>
      </c>
      <c r="T81" s="65">
        <f>'[1]5a'!K275</f>
        <v>0</v>
      </c>
      <c r="U81" s="65">
        <f t="shared" si="27"/>
        <v>838</v>
      </c>
      <c r="V81" s="53">
        <f t="shared" si="3"/>
        <v>0</v>
      </c>
      <c r="W81" s="53">
        <f t="shared" si="4"/>
        <v>276</v>
      </c>
      <c r="X81" s="53" t="str">
        <f t="shared" si="5"/>
        <v>t</v>
      </c>
      <c r="Y81" s="66">
        <f>'[1]3b'!O273</f>
        <v>0</v>
      </c>
      <c r="Z81" s="66">
        <f>'[1]3b'!P274</f>
        <v>0</v>
      </c>
      <c r="AA81" s="66">
        <f>'[1]3b'!$Q$275</f>
        <v>0</v>
      </c>
      <c r="AB81" s="53"/>
      <c r="AC81" s="53"/>
      <c r="AD81" s="53"/>
      <c r="AE81" s="53"/>
      <c r="AF81" s="53"/>
      <c r="AG81" s="53"/>
      <c r="AH81" s="53"/>
      <c r="AI81" s="53"/>
      <c r="AJ81" s="53"/>
      <c r="AK81" s="53"/>
    </row>
    <row r="82" spans="1:37" ht="16.5" customHeight="1">
      <c r="A82" s="74"/>
      <c r="B82" s="221"/>
      <c r="C82" s="65" t="s">
        <v>115</v>
      </c>
      <c r="D82" s="65">
        <f>'[1]1'!H82</f>
        <v>58</v>
      </c>
      <c r="E82" s="65">
        <f>'[1]4a'!$T$419</f>
        <v>50</v>
      </c>
      <c r="F82" s="65">
        <f>'[1]2b'!T418</f>
        <v>941</v>
      </c>
      <c r="G82" s="65">
        <f>'[1]2b'!U418</f>
        <v>197</v>
      </c>
      <c r="H82" s="65">
        <f>'[1]4a'!V419</f>
        <v>533</v>
      </c>
      <c r="I82" s="65">
        <f>'[1]4a'!W419</f>
        <v>279</v>
      </c>
      <c r="J82" s="65">
        <f>'[1]4a'!X419</f>
        <v>197</v>
      </c>
      <c r="K82" s="65">
        <f>IF('[1]6'!J81&gt;=21,'Format II'!D82,0)</f>
        <v>58</v>
      </c>
      <c r="L82" s="65">
        <f>'[1]6'!G81</f>
        <v>154</v>
      </c>
      <c r="M82" s="65">
        <f>'[1]6'!H81</f>
        <v>125</v>
      </c>
      <c r="N82" s="65">
        <f>'[1]3a'!G211</f>
        <v>13</v>
      </c>
      <c r="O82" s="65">
        <f t="shared" si="25"/>
        <v>1</v>
      </c>
      <c r="P82" s="65">
        <f t="shared" si="26"/>
        <v>0</v>
      </c>
      <c r="Q82" s="65">
        <f>'[1]5a'!K277</f>
        <v>939</v>
      </c>
      <c r="R82" s="65">
        <v>0</v>
      </c>
      <c r="S82" s="65">
        <f>'[1]5a'!K278</f>
        <v>1</v>
      </c>
      <c r="T82" s="65">
        <f>'[1]5a'!K279</f>
        <v>1</v>
      </c>
      <c r="U82" s="65">
        <f t="shared" si="27"/>
        <v>941</v>
      </c>
      <c r="V82" s="53">
        <f t="shared" si="3"/>
        <v>0</v>
      </c>
      <c r="W82" s="53">
        <f t="shared" si="4"/>
        <v>279</v>
      </c>
      <c r="X82" s="53" t="str">
        <f t="shared" si="5"/>
        <v>t</v>
      </c>
      <c r="Y82" s="66">
        <f>'[1]3b'!O277</f>
        <v>1</v>
      </c>
      <c r="Z82" s="66">
        <f>'[1]3b'!P278</f>
        <v>0</v>
      </c>
      <c r="AA82" s="66">
        <f>'[1]3b'!$Q$279</f>
        <v>0</v>
      </c>
      <c r="AB82" s="53"/>
      <c r="AC82" s="53"/>
      <c r="AD82" s="53"/>
      <c r="AE82" s="53"/>
      <c r="AF82" s="53"/>
      <c r="AG82" s="53"/>
      <c r="AH82" s="53"/>
      <c r="AI82" s="53"/>
      <c r="AJ82" s="53"/>
      <c r="AK82" s="53"/>
    </row>
    <row r="83" spans="1:37" ht="16.5" customHeight="1">
      <c r="A83" s="74"/>
      <c r="B83" s="222"/>
      <c r="C83" s="70" t="s">
        <v>33</v>
      </c>
      <c r="D83" s="70">
        <f aca="true" t="shared" si="28" ref="D83:U83">SUM(D68:D82)</f>
        <v>1082</v>
      </c>
      <c r="E83" s="70">
        <f t="shared" si="28"/>
        <v>847</v>
      </c>
      <c r="F83" s="70">
        <f t="shared" si="28"/>
        <v>32579</v>
      </c>
      <c r="G83" s="70">
        <f t="shared" si="28"/>
        <v>5937</v>
      </c>
      <c r="H83" s="70">
        <f t="shared" si="28"/>
        <v>9586</v>
      </c>
      <c r="I83" s="70">
        <f t="shared" si="28"/>
        <v>5650</v>
      </c>
      <c r="J83" s="70">
        <f t="shared" si="28"/>
        <v>3350</v>
      </c>
      <c r="K83" s="70">
        <f t="shared" si="28"/>
        <v>1082</v>
      </c>
      <c r="L83" s="70">
        <f t="shared" si="28"/>
        <v>3253</v>
      </c>
      <c r="M83" s="70">
        <f t="shared" si="28"/>
        <v>3254</v>
      </c>
      <c r="N83" s="70">
        <f t="shared" si="28"/>
        <v>390</v>
      </c>
      <c r="O83" s="70">
        <f t="shared" si="28"/>
        <v>3</v>
      </c>
      <c r="P83" s="70">
        <f t="shared" si="28"/>
        <v>0</v>
      </c>
      <c r="Q83" s="70">
        <f t="shared" si="28"/>
        <v>19349</v>
      </c>
      <c r="R83" s="70">
        <f t="shared" si="28"/>
        <v>0</v>
      </c>
      <c r="S83" s="70">
        <f t="shared" si="28"/>
        <v>177</v>
      </c>
      <c r="T83" s="70">
        <f t="shared" si="28"/>
        <v>98</v>
      </c>
      <c r="U83" s="70">
        <f t="shared" si="28"/>
        <v>19624</v>
      </c>
      <c r="V83" s="53">
        <f t="shared" si="3"/>
        <v>0</v>
      </c>
      <c r="W83" s="53">
        <f t="shared" si="4"/>
        <v>6507</v>
      </c>
      <c r="X83" s="53" t="str">
        <f t="shared" si="5"/>
        <v>t</v>
      </c>
      <c r="Y83" s="66"/>
      <c r="Z83" s="66"/>
      <c r="AA83" s="66"/>
      <c r="AB83" s="56"/>
      <c r="AC83" s="56"/>
      <c r="AD83" s="56"/>
      <c r="AE83" s="56"/>
      <c r="AF83" s="56"/>
      <c r="AG83" s="56"/>
      <c r="AH83" s="56"/>
      <c r="AI83" s="56"/>
      <c r="AJ83" s="56"/>
      <c r="AK83" s="56"/>
    </row>
    <row r="84" spans="1:37" ht="15.75" customHeight="1">
      <c r="A84" s="64">
        <v>9</v>
      </c>
      <c r="B84" s="241" t="s">
        <v>116</v>
      </c>
      <c r="C84" s="77" t="s">
        <v>117</v>
      </c>
      <c r="D84" s="65">
        <f>'[1]1'!H84</f>
        <v>101</v>
      </c>
      <c r="E84" s="65">
        <f>'[1]4a'!$T$425</f>
        <v>101</v>
      </c>
      <c r="F84" s="65">
        <f>'[1]2b'!T424</f>
        <v>4530</v>
      </c>
      <c r="G84" s="65">
        <f>'[1]2b'!U424</f>
        <v>719</v>
      </c>
      <c r="H84" s="65">
        <f>'[1]4a'!V425</f>
        <v>2045</v>
      </c>
      <c r="I84" s="65">
        <f>'[1]4a'!W425</f>
        <v>1335</v>
      </c>
      <c r="J84" s="65">
        <f>'[1]4a'!X425</f>
        <v>719</v>
      </c>
      <c r="K84" s="65">
        <f>IF('[1]6'!J83&gt;=21,'Format II'!D84,0)</f>
        <v>101</v>
      </c>
      <c r="L84" s="65">
        <f>'[1]6'!G83</f>
        <v>650</v>
      </c>
      <c r="M84" s="65">
        <f>'[1]6'!H83</f>
        <v>685</v>
      </c>
      <c r="N84" s="65">
        <f>'[1]3a'!G214</f>
        <v>45</v>
      </c>
      <c r="O84" s="65">
        <f aca="true" t="shared" si="29" ref="O84:O91">+Y84+Z84</f>
        <v>0</v>
      </c>
      <c r="P84" s="65">
        <f aca="true" t="shared" si="30" ref="P84:P91">AA84</f>
        <v>0</v>
      </c>
      <c r="Q84" s="65">
        <f>'[1]5a'!K281</f>
        <v>3755</v>
      </c>
      <c r="R84" s="65">
        <v>0</v>
      </c>
      <c r="S84" s="65">
        <f>'[1]5a'!K282</f>
        <v>9</v>
      </c>
      <c r="T84" s="65">
        <f>'[1]5a'!K283</f>
        <v>2</v>
      </c>
      <c r="U84" s="65">
        <f aca="true" t="shared" si="31" ref="U84:U91">SUM(Q84:T84)</f>
        <v>3766</v>
      </c>
      <c r="V84" s="53">
        <f t="shared" si="3"/>
        <v>0</v>
      </c>
      <c r="W84" s="53">
        <f t="shared" si="4"/>
        <v>1335</v>
      </c>
      <c r="X84" s="53" t="str">
        <f t="shared" si="5"/>
        <v>t</v>
      </c>
      <c r="Y84" s="66">
        <f>'[1]3b'!O281</f>
        <v>0</v>
      </c>
      <c r="Z84" s="66">
        <f>'[1]3b'!P282</f>
        <v>0</v>
      </c>
      <c r="AA84" s="66">
        <f>'[1]3b'!$Q$283</f>
        <v>0</v>
      </c>
      <c r="AB84" s="53"/>
      <c r="AC84" s="53"/>
      <c r="AD84" s="53"/>
      <c r="AE84" s="53"/>
      <c r="AF84" s="53"/>
      <c r="AG84" s="53"/>
      <c r="AH84" s="53"/>
      <c r="AI84" s="53"/>
      <c r="AJ84" s="53"/>
      <c r="AK84" s="53"/>
    </row>
    <row r="85" spans="1:37" ht="15.75" customHeight="1">
      <c r="A85" s="67"/>
      <c r="B85" s="221"/>
      <c r="C85" s="77" t="s">
        <v>119</v>
      </c>
      <c r="D85" s="65">
        <f>'[1]1'!H85</f>
        <v>96</v>
      </c>
      <c r="E85" s="65">
        <f>'[1]4a'!$T$431</f>
        <v>45</v>
      </c>
      <c r="F85" s="65">
        <f>'[1]2b'!T430</f>
        <v>3556</v>
      </c>
      <c r="G85" s="65">
        <f>'[1]2b'!U430</f>
        <v>686</v>
      </c>
      <c r="H85" s="65">
        <f>'[1]4a'!V431</f>
        <v>781</v>
      </c>
      <c r="I85" s="65">
        <f>'[1]4a'!W431</f>
        <v>574</v>
      </c>
      <c r="J85" s="65">
        <f>'[1]4a'!X431</f>
        <v>298</v>
      </c>
      <c r="K85" s="65">
        <f>IF('[1]6'!J84&gt;=21,'Format II'!D85,0)</f>
        <v>96</v>
      </c>
      <c r="L85" s="65">
        <f>'[1]6'!G84</f>
        <v>689</v>
      </c>
      <c r="M85" s="65">
        <f>'[1]6'!H84</f>
        <v>639</v>
      </c>
      <c r="N85" s="65">
        <f>'[1]3a'!G217</f>
        <v>28</v>
      </c>
      <c r="O85" s="65">
        <f t="shared" si="29"/>
        <v>0</v>
      </c>
      <c r="P85" s="65">
        <f t="shared" si="30"/>
        <v>0</v>
      </c>
      <c r="Q85" s="65">
        <f>'[1]5a'!K285</f>
        <v>3561</v>
      </c>
      <c r="R85" s="65">
        <v>0</v>
      </c>
      <c r="S85" s="65">
        <f>'[1]5a'!K286</f>
        <v>1</v>
      </c>
      <c r="T85" s="65">
        <f>'[1]5a'!K287</f>
        <v>0</v>
      </c>
      <c r="U85" s="65">
        <f t="shared" si="31"/>
        <v>3562</v>
      </c>
      <c r="V85" s="53">
        <f t="shared" si="3"/>
        <v>0</v>
      </c>
      <c r="W85" s="53">
        <f t="shared" si="4"/>
        <v>1328</v>
      </c>
      <c r="X85" s="53" t="str">
        <f t="shared" si="5"/>
        <v>t</v>
      </c>
      <c r="Y85" s="66">
        <f>'[1]3b'!O285</f>
        <v>0</v>
      </c>
      <c r="Z85" s="66">
        <f>'[1]3b'!P286</f>
        <v>0</v>
      </c>
      <c r="AA85" s="66">
        <f>'[1]3b'!$Q$287</f>
        <v>0</v>
      </c>
      <c r="AB85" s="53"/>
      <c r="AC85" s="53"/>
      <c r="AD85" s="53"/>
      <c r="AE85" s="53"/>
      <c r="AF85" s="53"/>
      <c r="AG85" s="53"/>
      <c r="AH85" s="53"/>
      <c r="AI85" s="53"/>
      <c r="AJ85" s="53"/>
      <c r="AK85" s="53"/>
    </row>
    <row r="86" spans="1:37" ht="15.75" customHeight="1">
      <c r="A86" s="67"/>
      <c r="B86" s="221"/>
      <c r="C86" s="77" t="s">
        <v>120</v>
      </c>
      <c r="D86" s="65">
        <f>'[1]1'!H86</f>
        <v>78</v>
      </c>
      <c r="E86" s="65">
        <f>'[1]4a'!$T$437</f>
        <v>78</v>
      </c>
      <c r="F86" s="65">
        <f>'[1]2b'!T436</f>
        <v>1975</v>
      </c>
      <c r="G86" s="65">
        <f>'[1]2b'!U436</f>
        <v>330</v>
      </c>
      <c r="H86" s="65">
        <f>'[1]4a'!V437</f>
        <v>1052</v>
      </c>
      <c r="I86" s="65">
        <f>'[1]4a'!W437</f>
        <v>751</v>
      </c>
      <c r="J86" s="65">
        <f>'[1]4a'!X437</f>
        <v>330</v>
      </c>
      <c r="K86" s="65">
        <f>IF('[1]6'!J85&gt;=21,'Format II'!D86,0)</f>
        <v>78</v>
      </c>
      <c r="L86" s="65">
        <f>'[1]6'!G85</f>
        <v>281</v>
      </c>
      <c r="M86" s="65">
        <f>'[1]6'!H85</f>
        <v>379</v>
      </c>
      <c r="N86" s="65">
        <f>'[1]3a'!G220</f>
        <v>25</v>
      </c>
      <c r="O86" s="65">
        <f t="shared" si="29"/>
        <v>0</v>
      </c>
      <c r="P86" s="65">
        <f t="shared" si="30"/>
        <v>0</v>
      </c>
      <c r="Q86" s="65">
        <f>'[1]5a'!K289</f>
        <v>1963</v>
      </c>
      <c r="R86" s="65">
        <v>0</v>
      </c>
      <c r="S86" s="65">
        <f>'[1]5a'!K290</f>
        <v>0</v>
      </c>
      <c r="T86" s="65">
        <f>'[1]5a'!K291</f>
        <v>2</v>
      </c>
      <c r="U86" s="65">
        <f t="shared" si="31"/>
        <v>1965</v>
      </c>
      <c r="V86" s="53">
        <f t="shared" si="3"/>
        <v>0</v>
      </c>
      <c r="W86" s="53">
        <f t="shared" si="4"/>
        <v>660</v>
      </c>
      <c r="X86" s="53" t="str">
        <f t="shared" si="5"/>
        <v>f</v>
      </c>
      <c r="Y86" s="66">
        <f>'[1]3b'!O289</f>
        <v>0</v>
      </c>
      <c r="Z86" s="66">
        <f>'[1]3b'!P290</f>
        <v>0</v>
      </c>
      <c r="AA86" s="66">
        <f>'[1]3b'!$Q$291</f>
        <v>0</v>
      </c>
      <c r="AB86" s="53"/>
      <c r="AC86" s="53"/>
      <c r="AD86" s="53"/>
      <c r="AE86" s="53"/>
      <c r="AF86" s="53"/>
      <c r="AG86" s="53"/>
      <c r="AH86" s="53"/>
      <c r="AI86" s="53"/>
      <c r="AJ86" s="53"/>
      <c r="AK86" s="53"/>
    </row>
    <row r="87" spans="1:37" ht="15.75" customHeight="1">
      <c r="A87" s="67"/>
      <c r="B87" s="221"/>
      <c r="C87" s="77" t="s">
        <v>116</v>
      </c>
      <c r="D87" s="65">
        <f>'[1]1'!H87</f>
        <v>118</v>
      </c>
      <c r="E87" s="65">
        <f>'[1]4a'!$T$443</f>
        <v>26</v>
      </c>
      <c r="F87" s="65">
        <f>'[1]2b'!T442</f>
        <v>7343</v>
      </c>
      <c r="G87" s="65">
        <f>'[1]2b'!U442</f>
        <v>1173</v>
      </c>
      <c r="H87" s="65">
        <f>'[1]4a'!V443</f>
        <v>381</v>
      </c>
      <c r="I87" s="65">
        <f>'[1]4a'!W443</f>
        <v>254</v>
      </c>
      <c r="J87" s="65">
        <f>'[1]4a'!X443</f>
        <v>156</v>
      </c>
      <c r="K87" s="65">
        <f>IF('[1]6'!J86&gt;=21,'Format II'!D87,0)</f>
        <v>118</v>
      </c>
      <c r="L87" s="65">
        <f>'[1]6'!G86</f>
        <v>140</v>
      </c>
      <c r="M87" s="65">
        <f>'[1]6'!H86</f>
        <v>114</v>
      </c>
      <c r="N87" s="65">
        <f>'[1]3a'!G223</f>
        <v>63</v>
      </c>
      <c r="O87" s="65">
        <f t="shared" si="29"/>
        <v>1</v>
      </c>
      <c r="P87" s="65">
        <f t="shared" si="30"/>
        <v>0</v>
      </c>
      <c r="Q87" s="65">
        <f>'[1]5a'!K293</f>
        <v>4993</v>
      </c>
      <c r="R87" s="65">
        <v>0</v>
      </c>
      <c r="S87" s="65">
        <f>'[1]5a'!K294</f>
        <v>2</v>
      </c>
      <c r="T87" s="65">
        <f>'[1]5a'!K295</f>
        <v>1</v>
      </c>
      <c r="U87" s="65">
        <f t="shared" si="31"/>
        <v>4996</v>
      </c>
      <c r="V87" s="53">
        <f t="shared" si="3"/>
        <v>0</v>
      </c>
      <c r="W87" s="53">
        <f t="shared" si="4"/>
        <v>254</v>
      </c>
      <c r="X87" s="53" t="str">
        <f t="shared" si="5"/>
        <v>t</v>
      </c>
      <c r="Y87" s="66">
        <f>'[1]3b'!O293</f>
        <v>1</v>
      </c>
      <c r="Z87" s="66">
        <f>'[1]3b'!P294</f>
        <v>0</v>
      </c>
      <c r="AA87" s="66">
        <f>'[1]3b'!$Q$295</f>
        <v>0</v>
      </c>
      <c r="AB87" s="53"/>
      <c r="AC87" s="53"/>
      <c r="AD87" s="53"/>
      <c r="AE87" s="53"/>
      <c r="AF87" s="53"/>
      <c r="AG87" s="53"/>
      <c r="AH87" s="53"/>
      <c r="AI87" s="53"/>
      <c r="AJ87" s="53"/>
      <c r="AK87" s="53"/>
    </row>
    <row r="88" spans="1:37" ht="15.75" customHeight="1">
      <c r="A88" s="67"/>
      <c r="B88" s="221"/>
      <c r="C88" s="77" t="s">
        <v>122</v>
      </c>
      <c r="D88" s="65">
        <f>'[1]1'!H88</f>
        <v>74</v>
      </c>
      <c r="E88" s="65">
        <f>'[1]4a'!$T$449</f>
        <v>74</v>
      </c>
      <c r="F88" s="65">
        <f>'[1]2b'!T448</f>
        <v>2138</v>
      </c>
      <c r="G88" s="65">
        <f>'[1]2b'!U448</f>
        <v>339</v>
      </c>
      <c r="H88" s="65">
        <f>'[1]4a'!V449</f>
        <v>1016</v>
      </c>
      <c r="I88" s="65">
        <f>'[1]4a'!W449</f>
        <v>729</v>
      </c>
      <c r="J88" s="65">
        <f>'[1]4a'!X449</f>
        <v>339</v>
      </c>
      <c r="K88" s="65">
        <f>IF('[1]6'!J87&gt;=21,'Format II'!D88,0)</f>
        <v>74</v>
      </c>
      <c r="L88" s="65">
        <f>'[1]6'!G87</f>
        <v>357</v>
      </c>
      <c r="M88" s="65">
        <f>'[1]6'!H87</f>
        <v>372</v>
      </c>
      <c r="N88" s="65">
        <f>'[1]3a'!G226</f>
        <v>20</v>
      </c>
      <c r="O88" s="65">
        <f t="shared" si="29"/>
        <v>1</v>
      </c>
      <c r="P88" s="65">
        <f t="shared" si="30"/>
        <v>0</v>
      </c>
      <c r="Q88" s="65">
        <f>'[1]5a'!K297</f>
        <v>1877</v>
      </c>
      <c r="R88" s="65">
        <v>0</v>
      </c>
      <c r="S88" s="65">
        <f>'[1]5a'!K298</f>
        <v>1</v>
      </c>
      <c r="T88" s="65">
        <f>'[1]5a'!K299</f>
        <v>1</v>
      </c>
      <c r="U88" s="65">
        <f t="shared" si="31"/>
        <v>1879</v>
      </c>
      <c r="V88" s="53">
        <f t="shared" si="3"/>
        <v>0</v>
      </c>
      <c r="W88" s="53">
        <f t="shared" si="4"/>
        <v>729</v>
      </c>
      <c r="X88" s="53" t="str">
        <f t="shared" si="5"/>
        <v>t</v>
      </c>
      <c r="Y88" s="66">
        <f>'[1]3b'!O297</f>
        <v>1</v>
      </c>
      <c r="Z88" s="66">
        <f>'[1]3b'!P298</f>
        <v>0</v>
      </c>
      <c r="AA88" s="66">
        <f>'[1]3b'!$Q$299</f>
        <v>0</v>
      </c>
      <c r="AB88" s="53"/>
      <c r="AC88" s="53"/>
      <c r="AD88" s="53"/>
      <c r="AE88" s="53"/>
      <c r="AF88" s="53"/>
      <c r="AG88" s="53"/>
      <c r="AH88" s="53"/>
      <c r="AI88" s="53"/>
      <c r="AJ88" s="53"/>
      <c r="AK88" s="53"/>
    </row>
    <row r="89" spans="1:37" ht="15.75" customHeight="1">
      <c r="A89" s="67"/>
      <c r="B89" s="221"/>
      <c r="C89" s="77" t="s">
        <v>230</v>
      </c>
      <c r="D89" s="65">
        <f>'[1]1'!H89</f>
        <v>76</v>
      </c>
      <c r="E89" s="65">
        <f>'[1]4a'!$T$455</f>
        <v>76</v>
      </c>
      <c r="F89" s="65">
        <f>'[1]2b'!T454</f>
        <v>1869</v>
      </c>
      <c r="G89" s="65">
        <f>'[1]2b'!U454</f>
        <v>357</v>
      </c>
      <c r="H89" s="65">
        <f>'[1]4a'!V455</f>
        <v>323</v>
      </c>
      <c r="I89" s="65">
        <f>'[1]4a'!W455</f>
        <v>155</v>
      </c>
      <c r="J89" s="65">
        <f>'[1]4a'!X455</f>
        <v>108</v>
      </c>
      <c r="K89" s="65">
        <f>IF('[1]6'!J88&gt;=21,'Format II'!D89,0)</f>
        <v>76</v>
      </c>
      <c r="L89" s="65">
        <f>'[1]6'!G88</f>
        <v>260</v>
      </c>
      <c r="M89" s="65">
        <f>'[1]6'!H88</f>
        <v>244</v>
      </c>
      <c r="N89" s="65">
        <f>'[1]3a'!G229</f>
        <v>12</v>
      </c>
      <c r="O89" s="65">
        <f t="shared" si="29"/>
        <v>0</v>
      </c>
      <c r="P89" s="65">
        <f t="shared" si="30"/>
        <v>0</v>
      </c>
      <c r="Q89" s="65">
        <f>'[1]5a'!K301</f>
        <v>1618</v>
      </c>
      <c r="R89" s="65">
        <v>0</v>
      </c>
      <c r="S89" s="65">
        <f>'[1]5a'!K302</f>
        <v>1</v>
      </c>
      <c r="T89" s="65">
        <f>'[1]5a'!K303</f>
        <v>0</v>
      </c>
      <c r="U89" s="65">
        <f t="shared" si="31"/>
        <v>1619</v>
      </c>
      <c r="V89" s="53">
        <f t="shared" si="3"/>
        <v>0</v>
      </c>
      <c r="W89" s="53">
        <f t="shared" si="4"/>
        <v>504</v>
      </c>
      <c r="X89" s="53" t="str">
        <f t="shared" si="5"/>
        <v>t</v>
      </c>
      <c r="Y89" s="66">
        <f>'[1]3b'!O301</f>
        <v>0</v>
      </c>
      <c r="Z89" s="66">
        <f>'[1]3b'!P302</f>
        <v>0</v>
      </c>
      <c r="AA89" s="66">
        <f>'[1]3b'!$Q$303</f>
        <v>0</v>
      </c>
      <c r="AB89" s="53"/>
      <c r="AC89" s="53"/>
      <c r="AD89" s="53"/>
      <c r="AE89" s="53"/>
      <c r="AF89" s="53"/>
      <c r="AG89" s="53"/>
      <c r="AH89" s="53"/>
      <c r="AI89" s="53"/>
      <c r="AJ89" s="53"/>
      <c r="AK89" s="53"/>
    </row>
    <row r="90" spans="1:37" ht="15.75" customHeight="1">
      <c r="A90" s="67"/>
      <c r="B90" s="221"/>
      <c r="C90" s="77" t="s">
        <v>124</v>
      </c>
      <c r="D90" s="65">
        <f>'[1]1'!H90</f>
        <v>60</v>
      </c>
      <c r="E90" s="65">
        <f>'[1]4a'!$T$461</f>
        <v>60</v>
      </c>
      <c r="F90" s="65">
        <f>'[1]2b'!T460</f>
        <v>2190</v>
      </c>
      <c r="G90" s="65">
        <f>'[1]2b'!U460</f>
        <v>315</v>
      </c>
      <c r="H90" s="65">
        <f>'[1]4a'!V461</f>
        <v>1090</v>
      </c>
      <c r="I90" s="65">
        <f>'[1]4a'!W461</f>
        <v>573</v>
      </c>
      <c r="J90" s="65">
        <f>'[1]4a'!X461</f>
        <v>315</v>
      </c>
      <c r="K90" s="65">
        <f>IF('[1]6'!J89&gt;=21,'Format II'!D90,0)</f>
        <v>60</v>
      </c>
      <c r="L90" s="65">
        <f>'[1]6'!G89</f>
        <v>270</v>
      </c>
      <c r="M90" s="65">
        <f>'[1]6'!H89</f>
        <v>260</v>
      </c>
      <c r="N90" s="65">
        <f>'[1]3a'!G232</f>
        <v>35</v>
      </c>
      <c r="O90" s="65">
        <f t="shared" si="29"/>
        <v>0</v>
      </c>
      <c r="P90" s="65">
        <f t="shared" si="30"/>
        <v>0</v>
      </c>
      <c r="Q90" s="65">
        <f>'[1]5a'!K305</f>
        <v>1823</v>
      </c>
      <c r="R90" s="65">
        <v>0</v>
      </c>
      <c r="S90" s="65">
        <f>'[1]5a'!K306</f>
        <v>0</v>
      </c>
      <c r="T90" s="65">
        <f>'[1]5a'!K307</f>
        <v>0</v>
      </c>
      <c r="U90" s="65">
        <f t="shared" si="31"/>
        <v>1823</v>
      </c>
      <c r="V90" s="53">
        <f t="shared" si="3"/>
        <v>0</v>
      </c>
      <c r="W90" s="53">
        <f t="shared" si="4"/>
        <v>530</v>
      </c>
      <c r="X90" s="53" t="str">
        <f t="shared" si="5"/>
        <v>f</v>
      </c>
      <c r="Y90" s="66">
        <f>'[1]3b'!O305</f>
        <v>0</v>
      </c>
      <c r="Z90" s="66">
        <f>'[1]3b'!P306</f>
        <v>0</v>
      </c>
      <c r="AA90" s="66">
        <f>'[1]3b'!$Q$307</f>
        <v>0</v>
      </c>
      <c r="AB90" s="53"/>
      <c r="AC90" s="53"/>
      <c r="AD90" s="53"/>
      <c r="AE90" s="53"/>
      <c r="AF90" s="53"/>
      <c r="AG90" s="53"/>
      <c r="AH90" s="53"/>
      <c r="AI90" s="53"/>
      <c r="AJ90" s="53"/>
      <c r="AK90" s="53"/>
    </row>
    <row r="91" spans="1:37" ht="15.75" customHeight="1">
      <c r="A91" s="67"/>
      <c r="B91" s="221"/>
      <c r="C91" s="77" t="s">
        <v>231</v>
      </c>
      <c r="D91" s="65">
        <f>'[1]1'!H91</f>
        <v>53</v>
      </c>
      <c r="E91" s="65">
        <f>'[1]4a'!$T$467</f>
        <v>53</v>
      </c>
      <c r="F91" s="65">
        <f>'[1]2b'!T466</f>
        <v>1855</v>
      </c>
      <c r="G91" s="65">
        <f>'[1]2b'!U466</f>
        <v>324</v>
      </c>
      <c r="H91" s="65">
        <f>'[1]4a'!V467</f>
        <v>842</v>
      </c>
      <c r="I91" s="65">
        <f>'[1]4a'!W467</f>
        <v>457</v>
      </c>
      <c r="J91" s="65">
        <f>'[1]4a'!X467</f>
        <v>324</v>
      </c>
      <c r="K91" s="65">
        <f>IF('[1]6'!J90&gt;=21,'Format II'!D91,0)</f>
        <v>53</v>
      </c>
      <c r="L91" s="65">
        <f>'[1]6'!G90</f>
        <v>223</v>
      </c>
      <c r="M91" s="65">
        <f>'[1]6'!H90</f>
        <v>234</v>
      </c>
      <c r="N91" s="65">
        <f>'[1]3a'!G235</f>
        <v>22</v>
      </c>
      <c r="O91" s="65">
        <f t="shared" si="29"/>
        <v>0</v>
      </c>
      <c r="P91" s="65">
        <f t="shared" si="30"/>
        <v>0</v>
      </c>
      <c r="Q91" s="65">
        <f>'[1]5a'!K309</f>
        <v>1472</v>
      </c>
      <c r="R91" s="65">
        <v>0</v>
      </c>
      <c r="S91" s="65">
        <f>'[1]5a'!K310</f>
        <v>0</v>
      </c>
      <c r="T91" s="65">
        <f>'[1]5a'!K311</f>
        <v>0</v>
      </c>
      <c r="U91" s="65">
        <f t="shared" si="31"/>
        <v>1472</v>
      </c>
      <c r="V91" s="53">
        <f t="shared" si="3"/>
        <v>0</v>
      </c>
      <c r="W91" s="53">
        <f t="shared" si="4"/>
        <v>457</v>
      </c>
      <c r="X91" s="53" t="str">
        <f t="shared" si="5"/>
        <v>t</v>
      </c>
      <c r="Y91" s="66">
        <f>'[1]3b'!O309</f>
        <v>0</v>
      </c>
      <c r="Z91" s="66">
        <f>'[1]3b'!P310</f>
        <v>0</v>
      </c>
      <c r="AA91" s="66">
        <f>'[1]3b'!$Q$311</f>
        <v>0</v>
      </c>
      <c r="AB91" s="53"/>
      <c r="AC91" s="53"/>
      <c r="AD91" s="53"/>
      <c r="AE91" s="53"/>
      <c r="AF91" s="53"/>
      <c r="AG91" s="53"/>
      <c r="AH91" s="53"/>
      <c r="AI91" s="53"/>
      <c r="AJ91" s="53"/>
      <c r="AK91" s="53"/>
    </row>
    <row r="92" spans="1:37" ht="15.75" customHeight="1">
      <c r="A92" s="69"/>
      <c r="B92" s="221"/>
      <c r="C92" s="76" t="s">
        <v>128</v>
      </c>
      <c r="D92" s="71">
        <f aca="true" t="shared" si="32" ref="D92:U92">SUM(D84:D91)</f>
        <v>656</v>
      </c>
      <c r="E92" s="70">
        <f t="shared" si="32"/>
        <v>513</v>
      </c>
      <c r="F92" s="70">
        <f t="shared" si="32"/>
        <v>25456</v>
      </c>
      <c r="G92" s="70">
        <f t="shared" si="32"/>
        <v>4243</v>
      </c>
      <c r="H92" s="70">
        <f t="shared" si="32"/>
        <v>7530</v>
      </c>
      <c r="I92" s="70">
        <f t="shared" si="32"/>
        <v>4828</v>
      </c>
      <c r="J92" s="70">
        <f t="shared" si="32"/>
        <v>2589</v>
      </c>
      <c r="K92" s="70">
        <f t="shared" si="32"/>
        <v>656</v>
      </c>
      <c r="L92" s="70">
        <f t="shared" si="32"/>
        <v>2870</v>
      </c>
      <c r="M92" s="70">
        <f t="shared" si="32"/>
        <v>2927</v>
      </c>
      <c r="N92" s="70">
        <f t="shared" si="32"/>
        <v>250</v>
      </c>
      <c r="O92" s="70">
        <f t="shared" si="32"/>
        <v>2</v>
      </c>
      <c r="P92" s="70">
        <f t="shared" si="32"/>
        <v>0</v>
      </c>
      <c r="Q92" s="70">
        <f t="shared" si="32"/>
        <v>21062</v>
      </c>
      <c r="R92" s="70">
        <f t="shared" si="32"/>
        <v>0</v>
      </c>
      <c r="S92" s="70">
        <f t="shared" si="32"/>
        <v>14</v>
      </c>
      <c r="T92" s="70">
        <f t="shared" si="32"/>
        <v>6</v>
      </c>
      <c r="U92" s="70">
        <f t="shared" si="32"/>
        <v>21082</v>
      </c>
      <c r="V92" s="53">
        <f t="shared" si="3"/>
        <v>0</v>
      </c>
      <c r="W92" s="53">
        <f t="shared" si="4"/>
        <v>5797</v>
      </c>
      <c r="X92" s="53" t="str">
        <f t="shared" si="5"/>
        <v>t</v>
      </c>
      <c r="Y92" s="66"/>
      <c r="Z92" s="66"/>
      <c r="AA92" s="66"/>
      <c r="AB92" s="56"/>
      <c r="AC92" s="56"/>
      <c r="AD92" s="56"/>
      <c r="AE92" s="56"/>
      <c r="AF92" s="56"/>
      <c r="AG92" s="56"/>
      <c r="AH92" s="56"/>
      <c r="AI92" s="56"/>
      <c r="AJ92" s="56"/>
      <c r="AK92" s="56"/>
    </row>
    <row r="93" spans="1:37" ht="15.75" customHeight="1">
      <c r="A93" s="74">
        <v>10</v>
      </c>
      <c r="B93" s="241" t="s">
        <v>232</v>
      </c>
      <c r="C93" s="65" t="s">
        <v>130</v>
      </c>
      <c r="D93" s="65">
        <f>'[1]1'!H93</f>
        <v>127</v>
      </c>
      <c r="E93" s="65">
        <f>'[1]4a'!$T$473</f>
        <v>127</v>
      </c>
      <c r="F93" s="65">
        <f>'[1]2b'!T472</f>
        <v>5061</v>
      </c>
      <c r="G93" s="65">
        <f>'[1]2b'!U472</f>
        <v>1050</v>
      </c>
      <c r="H93" s="65">
        <f>'[1]4a'!V473</f>
        <v>2621</v>
      </c>
      <c r="I93" s="65">
        <f>'[1]4a'!W473</f>
        <v>1796</v>
      </c>
      <c r="J93" s="65">
        <f>'[1]4a'!X473</f>
        <v>1050</v>
      </c>
      <c r="K93" s="65">
        <f>IF('[1]6'!J92&gt;=21,'Format II'!D93,0)</f>
        <v>127</v>
      </c>
      <c r="L93" s="65">
        <f>'[1]6'!G92</f>
        <v>0</v>
      </c>
      <c r="M93" s="65">
        <f>'[1]6'!H92</f>
        <v>0</v>
      </c>
      <c r="N93" s="65">
        <f>'[1]3a'!G238</f>
        <v>0</v>
      </c>
      <c r="O93" s="65">
        <f>+Y93+Z93</f>
        <v>0</v>
      </c>
      <c r="P93" s="65">
        <f>AA93</f>
        <v>0</v>
      </c>
      <c r="Q93" s="65">
        <f>'[1]5a'!K313</f>
        <v>5016</v>
      </c>
      <c r="R93" s="65">
        <v>0</v>
      </c>
      <c r="S93" s="65">
        <f>'[1]5a'!K314</f>
        <v>4</v>
      </c>
      <c r="T93" s="65">
        <f>'[1]5a'!K315</f>
        <v>1</v>
      </c>
      <c r="U93" s="65">
        <f>SUM(Q93:T93)</f>
        <v>5021</v>
      </c>
      <c r="V93" s="53">
        <f t="shared" si="3"/>
        <v>0</v>
      </c>
      <c r="W93" s="53">
        <f t="shared" si="4"/>
        <v>0</v>
      </c>
      <c r="X93" s="53" t="str">
        <f t="shared" si="5"/>
        <v>f</v>
      </c>
      <c r="Y93" s="66">
        <f>'[1]3b'!O313</f>
        <v>0</v>
      </c>
      <c r="Z93" s="66">
        <f>'[1]3b'!$P$314</f>
        <v>0</v>
      </c>
      <c r="AA93" s="66">
        <f>'[1]3b'!$Q$315</f>
        <v>0</v>
      </c>
      <c r="AB93" s="53"/>
      <c r="AC93" s="53"/>
      <c r="AD93" s="53"/>
      <c r="AE93" s="53"/>
      <c r="AF93" s="53"/>
      <c r="AG93" s="53"/>
      <c r="AH93" s="53"/>
      <c r="AI93" s="53"/>
      <c r="AJ93" s="53"/>
      <c r="AK93" s="53"/>
    </row>
    <row r="94" spans="1:37" ht="15.75" customHeight="1">
      <c r="A94" s="74"/>
      <c r="B94" s="221"/>
      <c r="C94" s="65" t="s">
        <v>233</v>
      </c>
      <c r="D94" s="65">
        <f>'[1]1'!H94</f>
        <v>239</v>
      </c>
      <c r="E94" s="65">
        <f>'[1]4a'!$T$479</f>
        <v>35</v>
      </c>
      <c r="F94" s="65">
        <f>'[1]2b'!T478</f>
        <v>7243</v>
      </c>
      <c r="G94" s="65">
        <f>'[1]2b'!U478</f>
        <v>1378</v>
      </c>
      <c r="H94" s="65">
        <f>'[1]4a'!V479</f>
        <v>347</v>
      </c>
      <c r="I94" s="65">
        <f>'[1]4a'!W479</f>
        <v>218</v>
      </c>
      <c r="J94" s="65">
        <f>'[1]4a'!X479</f>
        <v>138</v>
      </c>
      <c r="K94" s="65">
        <f>IF('[1]6'!J93&gt;=21,'Format II'!D94,0)</f>
        <v>239</v>
      </c>
      <c r="L94" s="65">
        <f>'[1]6'!G93</f>
        <v>0</v>
      </c>
      <c r="M94" s="65">
        <f>'[1]6'!H93</f>
        <v>0</v>
      </c>
      <c r="N94" s="65">
        <f>'[1]3a'!G241</f>
        <v>95</v>
      </c>
      <c r="O94" s="65">
        <f>+Y94+Z94</f>
        <v>0</v>
      </c>
      <c r="P94" s="65">
        <f>AA94</f>
        <v>0</v>
      </c>
      <c r="Q94" s="65">
        <f>'[1]5a'!K317</f>
        <v>6509</v>
      </c>
      <c r="R94" s="65">
        <v>0</v>
      </c>
      <c r="S94" s="65">
        <f>'[1]5a'!K318</f>
        <v>30</v>
      </c>
      <c r="T94" s="65">
        <f>'[1]5a'!K319</f>
        <v>15</v>
      </c>
      <c r="U94" s="65">
        <f>SUM(Q94:T94)</f>
        <v>6554</v>
      </c>
      <c r="V94" s="53">
        <f t="shared" si="3"/>
        <v>0</v>
      </c>
      <c r="W94" s="53">
        <f t="shared" si="4"/>
        <v>0</v>
      </c>
      <c r="X94" s="53" t="str">
        <f t="shared" si="5"/>
        <v>f</v>
      </c>
      <c r="Y94" s="66">
        <f>'[1]3b'!O317</f>
        <v>0</v>
      </c>
      <c r="Z94" s="66">
        <f>'[1]3b'!$P$318</f>
        <v>0</v>
      </c>
      <c r="AA94" s="66">
        <f>'[1]3b'!$Q$319</f>
        <v>0</v>
      </c>
      <c r="AB94" s="53"/>
      <c r="AC94" s="53"/>
      <c r="AD94" s="53"/>
      <c r="AE94" s="53"/>
      <c r="AF94" s="53"/>
      <c r="AG94" s="53"/>
      <c r="AH94" s="53"/>
      <c r="AI94" s="53"/>
      <c r="AJ94" s="53"/>
      <c r="AK94" s="53"/>
    </row>
    <row r="95" spans="1:37" ht="15.75" customHeight="1">
      <c r="A95" s="74"/>
      <c r="B95" s="221"/>
      <c r="C95" s="65" t="s">
        <v>133</v>
      </c>
      <c r="D95" s="65">
        <f>'[1]1'!H95</f>
        <v>94</v>
      </c>
      <c r="E95" s="65">
        <f>'[1]4a'!$T$485</f>
        <v>94</v>
      </c>
      <c r="F95" s="65">
        <f>'[1]2b'!T484</f>
        <v>2277</v>
      </c>
      <c r="G95" s="65">
        <f>'[1]2b'!U484</f>
        <v>526</v>
      </c>
      <c r="H95" s="65">
        <f>'[1]4a'!V485</f>
        <v>1300</v>
      </c>
      <c r="I95" s="65">
        <f>'[1]4a'!W485</f>
        <v>720</v>
      </c>
      <c r="J95" s="65">
        <f>'[1]4a'!X485</f>
        <v>526</v>
      </c>
      <c r="K95" s="65">
        <f>IF('[1]6'!J94&gt;=21,'Format II'!D95,0)</f>
        <v>94</v>
      </c>
      <c r="L95" s="65">
        <f>'[1]6'!G94</f>
        <v>366</v>
      </c>
      <c r="M95" s="65">
        <f>'[1]6'!H94</f>
        <v>354</v>
      </c>
      <c r="N95" s="65">
        <f>'[1]3a'!G244</f>
        <v>31</v>
      </c>
      <c r="O95" s="65">
        <f>+Y95+Z95</f>
        <v>0</v>
      </c>
      <c r="P95" s="65">
        <f>AA95</f>
        <v>0</v>
      </c>
      <c r="Q95" s="65">
        <f>'[1]5a'!K321</f>
        <v>2235</v>
      </c>
      <c r="R95" s="65">
        <v>0</v>
      </c>
      <c r="S95" s="65">
        <f>'[1]5a'!K322</f>
        <v>10</v>
      </c>
      <c r="T95" s="65">
        <f>'[1]5a'!K323</f>
        <v>4</v>
      </c>
      <c r="U95" s="65">
        <f>SUM(Q95:T95)</f>
        <v>2249</v>
      </c>
      <c r="V95" s="53">
        <f t="shared" si="3"/>
        <v>0</v>
      </c>
      <c r="W95" s="53">
        <f t="shared" si="4"/>
        <v>720</v>
      </c>
      <c r="X95" s="53" t="str">
        <f t="shared" si="5"/>
        <v>t</v>
      </c>
      <c r="Y95" s="66">
        <f>'[1]3b'!O321</f>
        <v>0</v>
      </c>
      <c r="Z95" s="66">
        <f>'[1]3b'!$P$322</f>
        <v>0</v>
      </c>
      <c r="AA95" s="66">
        <f>'[1]3b'!$Q$323</f>
        <v>0</v>
      </c>
      <c r="AB95" s="53"/>
      <c r="AC95" s="53"/>
      <c r="AD95" s="53"/>
      <c r="AE95" s="53"/>
      <c r="AF95" s="53"/>
      <c r="AG95" s="53"/>
      <c r="AH95" s="53"/>
      <c r="AI95" s="53"/>
      <c r="AJ95" s="53"/>
      <c r="AK95" s="53"/>
    </row>
    <row r="96" spans="1:37" ht="15.75" customHeight="1">
      <c r="A96" s="74"/>
      <c r="B96" s="222"/>
      <c r="C96" s="70" t="s">
        <v>33</v>
      </c>
      <c r="D96" s="70">
        <f aca="true" t="shared" si="33" ref="D96:U96">SUM(D93:D95)</f>
        <v>460</v>
      </c>
      <c r="E96" s="70">
        <f t="shared" si="33"/>
        <v>256</v>
      </c>
      <c r="F96" s="70">
        <f t="shared" si="33"/>
        <v>14581</v>
      </c>
      <c r="G96" s="70">
        <f t="shared" si="33"/>
        <v>2954</v>
      </c>
      <c r="H96" s="70">
        <f t="shared" si="33"/>
        <v>4268</v>
      </c>
      <c r="I96" s="70">
        <f t="shared" si="33"/>
        <v>2734</v>
      </c>
      <c r="J96" s="70">
        <f t="shared" si="33"/>
        <v>1714</v>
      </c>
      <c r="K96" s="70">
        <f t="shared" si="33"/>
        <v>460</v>
      </c>
      <c r="L96" s="70">
        <f t="shared" si="33"/>
        <v>366</v>
      </c>
      <c r="M96" s="70">
        <f t="shared" si="33"/>
        <v>354</v>
      </c>
      <c r="N96" s="70">
        <f t="shared" si="33"/>
        <v>126</v>
      </c>
      <c r="O96" s="70">
        <f t="shared" si="33"/>
        <v>0</v>
      </c>
      <c r="P96" s="70">
        <f t="shared" si="33"/>
        <v>0</v>
      </c>
      <c r="Q96" s="70">
        <f t="shared" si="33"/>
        <v>13760</v>
      </c>
      <c r="R96" s="70">
        <f t="shared" si="33"/>
        <v>0</v>
      </c>
      <c r="S96" s="70">
        <f t="shared" si="33"/>
        <v>44</v>
      </c>
      <c r="T96" s="70">
        <f t="shared" si="33"/>
        <v>20</v>
      </c>
      <c r="U96" s="70">
        <f t="shared" si="33"/>
        <v>13824</v>
      </c>
      <c r="V96" s="53">
        <f t="shared" si="3"/>
        <v>0</v>
      </c>
      <c r="W96" s="53">
        <f t="shared" si="4"/>
        <v>720</v>
      </c>
      <c r="X96" s="53" t="str">
        <f t="shared" si="5"/>
        <v>f</v>
      </c>
      <c r="Y96" s="66"/>
      <c r="Z96" s="66"/>
      <c r="AA96" s="66"/>
      <c r="AB96" s="56"/>
      <c r="AC96" s="56"/>
      <c r="AD96" s="56"/>
      <c r="AE96" s="56"/>
      <c r="AF96" s="56"/>
      <c r="AG96" s="56"/>
      <c r="AH96" s="56"/>
      <c r="AI96" s="56"/>
      <c r="AJ96" s="56"/>
      <c r="AK96" s="56"/>
    </row>
    <row r="97" spans="1:37" ht="14.25" customHeight="1">
      <c r="A97" s="74">
        <v>11</v>
      </c>
      <c r="B97" s="241" t="s">
        <v>234</v>
      </c>
      <c r="C97" s="65" t="s">
        <v>235</v>
      </c>
      <c r="D97" s="65">
        <f>'[1]1'!H97</f>
        <v>111</v>
      </c>
      <c r="E97" s="65">
        <f>'[1]4a'!$T$491</f>
        <v>130</v>
      </c>
      <c r="F97" s="65">
        <f>'[1]2b'!T490</f>
        <v>3011</v>
      </c>
      <c r="G97" s="65">
        <f>'[1]2b'!U490</f>
        <v>633</v>
      </c>
      <c r="H97" s="65">
        <f>'[1]4a'!V491</f>
        <v>2006</v>
      </c>
      <c r="I97" s="65">
        <f>'[1]4a'!W491</f>
        <v>1522</v>
      </c>
      <c r="J97" s="65">
        <f>'[1]4a'!X491</f>
        <v>799</v>
      </c>
      <c r="K97" s="65">
        <f>IF('[1]6'!J96&gt;=21,'Format II'!D97,0)</f>
        <v>111</v>
      </c>
      <c r="L97" s="65">
        <f>'[1]6'!G96</f>
        <v>533</v>
      </c>
      <c r="M97" s="65">
        <f>'[1]6'!H96</f>
        <v>642</v>
      </c>
      <c r="N97" s="65">
        <f>'[1]3a'!G247</f>
        <v>43</v>
      </c>
      <c r="O97" s="65">
        <f aca="true" t="shared" si="34" ref="O97:O105">+Y97+Z97</f>
        <v>1</v>
      </c>
      <c r="P97" s="65">
        <f aca="true" t="shared" si="35" ref="P97:P105">AA97</f>
        <v>0</v>
      </c>
      <c r="Q97" s="65">
        <f>'[1]5a'!K325</f>
        <v>2923</v>
      </c>
      <c r="R97" s="65">
        <v>0</v>
      </c>
      <c r="S97" s="65">
        <f>'[1]5a'!K326</f>
        <v>0</v>
      </c>
      <c r="T97" s="65">
        <f>'[1]5a'!K327</f>
        <v>0</v>
      </c>
      <c r="U97" s="65">
        <f aca="true" t="shared" si="36" ref="U97:U105">SUM(Q97:T97)</f>
        <v>2923</v>
      </c>
      <c r="V97" s="53">
        <f t="shared" si="3"/>
        <v>0</v>
      </c>
      <c r="W97" s="53">
        <f t="shared" si="4"/>
        <v>1175</v>
      </c>
      <c r="X97" s="53" t="str">
        <f t="shared" si="5"/>
        <v>f</v>
      </c>
      <c r="Y97" s="66">
        <f>'[1]3b'!O325</f>
        <v>1</v>
      </c>
      <c r="Z97" s="66">
        <f>'[1]3b'!$P$326</f>
        <v>0</v>
      </c>
      <c r="AA97" s="66">
        <f>'[1]3b'!$Q$327</f>
        <v>0</v>
      </c>
      <c r="AB97" s="53"/>
      <c r="AC97" s="53"/>
      <c r="AD97" s="53"/>
      <c r="AE97" s="53"/>
      <c r="AF97" s="53"/>
      <c r="AG97" s="53"/>
      <c r="AH97" s="53"/>
      <c r="AI97" s="53"/>
      <c r="AJ97" s="53"/>
      <c r="AK97" s="53"/>
    </row>
    <row r="98" spans="1:37" ht="14.25" customHeight="1">
      <c r="A98" s="74"/>
      <c r="B98" s="221"/>
      <c r="C98" s="65" t="s">
        <v>236</v>
      </c>
      <c r="D98" s="65">
        <f>'[1]1'!H98</f>
        <v>130</v>
      </c>
      <c r="E98" s="65">
        <f>'[1]4a'!$T$497</f>
        <v>72</v>
      </c>
      <c r="F98" s="65">
        <f>'[1]2b'!T496</f>
        <v>4910</v>
      </c>
      <c r="G98" s="65">
        <f>'[1]2b'!U496</f>
        <v>948</v>
      </c>
      <c r="H98" s="65">
        <f>'[1]4a'!V497</f>
        <v>1277</v>
      </c>
      <c r="I98" s="65">
        <f>'[1]4a'!W497</f>
        <v>878</v>
      </c>
      <c r="J98" s="65">
        <f>'[1]4a'!X497</f>
        <v>455</v>
      </c>
      <c r="K98" s="65">
        <f>IF('[1]6'!J97&gt;=21,'Format II'!D98,0)</f>
        <v>130</v>
      </c>
      <c r="L98" s="65">
        <f>'[1]6'!G97</f>
        <v>774</v>
      </c>
      <c r="M98" s="65">
        <f>'[1]6'!H97</f>
        <v>748</v>
      </c>
      <c r="N98" s="65">
        <f>'[1]3a'!G250</f>
        <v>50</v>
      </c>
      <c r="O98" s="65">
        <f t="shared" si="34"/>
        <v>0</v>
      </c>
      <c r="P98" s="65">
        <f t="shared" si="35"/>
        <v>0</v>
      </c>
      <c r="Q98" s="65">
        <f>'[1]5a'!K329</f>
        <v>3989</v>
      </c>
      <c r="R98" s="65">
        <v>0</v>
      </c>
      <c r="S98" s="65">
        <f>'[1]5a'!K330</f>
        <v>25</v>
      </c>
      <c r="T98" s="65">
        <f>'[1]5a'!K331</f>
        <v>2</v>
      </c>
      <c r="U98" s="65">
        <f t="shared" si="36"/>
        <v>4016</v>
      </c>
      <c r="V98" s="53">
        <f t="shared" si="3"/>
        <v>0</v>
      </c>
      <c r="W98" s="53">
        <f t="shared" si="4"/>
        <v>1522</v>
      </c>
      <c r="X98" s="53" t="str">
        <f t="shared" si="5"/>
        <v>t</v>
      </c>
      <c r="Y98" s="66">
        <f>'[1]3b'!O329</f>
        <v>0</v>
      </c>
      <c r="Z98" s="66">
        <f>'[1]3b'!$P$330</f>
        <v>0</v>
      </c>
      <c r="AA98" s="66">
        <f>'[1]3b'!$Q$331</f>
        <v>0</v>
      </c>
      <c r="AB98" s="53"/>
      <c r="AC98" s="53"/>
      <c r="AD98" s="53"/>
      <c r="AE98" s="53"/>
      <c r="AF98" s="53"/>
      <c r="AG98" s="53"/>
      <c r="AH98" s="53"/>
      <c r="AI98" s="53"/>
      <c r="AJ98" s="53"/>
      <c r="AK98" s="53"/>
    </row>
    <row r="99" spans="1:37" ht="14.25" customHeight="1">
      <c r="A99" s="74"/>
      <c r="B99" s="221"/>
      <c r="C99" s="65" t="s">
        <v>138</v>
      </c>
      <c r="D99" s="65">
        <f>'[1]1'!H99</f>
        <v>139</v>
      </c>
      <c r="E99" s="65">
        <f>'[1]4a'!$T$503</f>
        <v>85</v>
      </c>
      <c r="F99" s="65">
        <f>'[1]2b'!T502</f>
        <v>2946</v>
      </c>
      <c r="G99" s="65">
        <f>'[1]2b'!U502</f>
        <v>579</v>
      </c>
      <c r="H99" s="65">
        <f>'[1]4a'!V503</f>
        <v>633</v>
      </c>
      <c r="I99" s="65">
        <f>'[1]4a'!W503</f>
        <v>481</v>
      </c>
      <c r="J99" s="65">
        <f>'[1]4a'!X503</f>
        <v>241</v>
      </c>
      <c r="K99" s="65">
        <f>IF('[1]6'!J98&gt;=21,'Format II'!D99,0)</f>
        <v>139</v>
      </c>
      <c r="L99" s="65">
        <f>'[1]6'!G98</f>
        <v>435</v>
      </c>
      <c r="M99" s="65">
        <f>'[1]6'!H98</f>
        <v>462</v>
      </c>
      <c r="N99" s="65">
        <f>'[1]3a'!G253</f>
        <v>44</v>
      </c>
      <c r="O99" s="65">
        <f t="shared" si="34"/>
        <v>0</v>
      </c>
      <c r="P99" s="65">
        <f t="shared" si="35"/>
        <v>0</v>
      </c>
      <c r="Q99" s="65">
        <f>'[1]5a'!K333</f>
        <v>2518</v>
      </c>
      <c r="R99" s="65">
        <v>0</v>
      </c>
      <c r="S99" s="65">
        <f>'[1]5a'!K334</f>
        <v>12</v>
      </c>
      <c r="T99" s="65">
        <f>'[1]5a'!K335</f>
        <v>7</v>
      </c>
      <c r="U99" s="65">
        <f t="shared" si="36"/>
        <v>2537</v>
      </c>
      <c r="V99" s="53">
        <f t="shared" si="3"/>
        <v>0</v>
      </c>
      <c r="W99" s="53">
        <f t="shared" si="4"/>
        <v>897</v>
      </c>
      <c r="X99" s="53" t="str">
        <f t="shared" si="5"/>
        <v>t</v>
      </c>
      <c r="Y99" s="66">
        <f>'[1]3b'!O333</f>
        <v>0</v>
      </c>
      <c r="Z99" s="66">
        <f>'[1]3b'!$P$334</f>
        <v>0</v>
      </c>
      <c r="AA99" s="66">
        <f>'[1]3b'!$Q$335</f>
        <v>0</v>
      </c>
      <c r="AB99" s="53"/>
      <c r="AC99" s="53"/>
      <c r="AD99" s="53"/>
      <c r="AE99" s="53"/>
      <c r="AF99" s="53"/>
      <c r="AG99" s="53"/>
      <c r="AH99" s="53"/>
      <c r="AI99" s="53"/>
      <c r="AJ99" s="53"/>
      <c r="AK99" s="53"/>
    </row>
    <row r="100" spans="1:37" ht="14.25" customHeight="1">
      <c r="A100" s="74"/>
      <c r="B100" s="221"/>
      <c r="C100" s="65" t="s">
        <v>237</v>
      </c>
      <c r="D100" s="65">
        <f>'[1]1'!H100</f>
        <v>112</v>
      </c>
      <c r="E100" s="65">
        <f>'[1]4a'!$T$509</f>
        <v>0</v>
      </c>
      <c r="F100" s="65">
        <f>'[1]2b'!T508</f>
        <v>2080</v>
      </c>
      <c r="G100" s="65">
        <f>'[1]2b'!U508</f>
        <v>392</v>
      </c>
      <c r="H100" s="65">
        <f>'[1]4a'!V509</f>
        <v>0</v>
      </c>
      <c r="I100" s="65">
        <f>'[1]4a'!W509</f>
        <v>0</v>
      </c>
      <c r="J100" s="65">
        <f>'[1]4a'!X509</f>
        <v>0</v>
      </c>
      <c r="K100" s="65">
        <f>IF('[1]6'!J99&gt;=21,'Format II'!D100,0)</f>
        <v>112</v>
      </c>
      <c r="L100" s="65">
        <f>'[1]6'!G99</f>
        <v>402</v>
      </c>
      <c r="M100" s="65">
        <f>'[1]6'!H99</f>
        <v>385</v>
      </c>
      <c r="N100" s="65">
        <f>'[1]3a'!G256</f>
        <v>24</v>
      </c>
      <c r="O100" s="65">
        <f t="shared" si="34"/>
        <v>0</v>
      </c>
      <c r="P100" s="65">
        <f t="shared" si="35"/>
        <v>0</v>
      </c>
      <c r="Q100" s="65">
        <f>'[1]5a'!K337</f>
        <v>2064</v>
      </c>
      <c r="R100" s="65">
        <v>0</v>
      </c>
      <c r="S100" s="65">
        <f>'[1]5a'!K338</f>
        <v>13</v>
      </c>
      <c r="T100" s="65">
        <f>'[1]5a'!K339</f>
        <v>2</v>
      </c>
      <c r="U100" s="65">
        <f t="shared" si="36"/>
        <v>2079</v>
      </c>
      <c r="V100" s="53">
        <f t="shared" si="3"/>
        <v>0</v>
      </c>
      <c r="W100" s="53">
        <f t="shared" si="4"/>
        <v>787</v>
      </c>
      <c r="X100" s="53" t="str">
        <f t="shared" si="5"/>
        <v>t</v>
      </c>
      <c r="Y100" s="66">
        <f>'[1]3b'!O337</f>
        <v>0</v>
      </c>
      <c r="Z100" s="66">
        <f>'[1]3b'!$P$338</f>
        <v>0</v>
      </c>
      <c r="AA100" s="66">
        <f>'[1]3b'!$Q$339</f>
        <v>0</v>
      </c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</row>
    <row r="101" spans="1:37" ht="14.25" customHeight="1">
      <c r="A101" s="74"/>
      <c r="B101" s="221"/>
      <c r="C101" s="65" t="s">
        <v>140</v>
      </c>
      <c r="D101" s="65">
        <f>'[1]1'!H101</f>
        <v>131</v>
      </c>
      <c r="E101" s="65">
        <f>'[1]4a'!$T$515</f>
        <v>83</v>
      </c>
      <c r="F101" s="65">
        <f>'[1]2b'!T514</f>
        <v>4803</v>
      </c>
      <c r="G101" s="65">
        <f>'[1]2b'!U514</f>
        <v>813</v>
      </c>
      <c r="H101" s="65">
        <f>'[1]4a'!V515</f>
        <v>1162</v>
      </c>
      <c r="I101" s="65">
        <f>'[1]4a'!W515</f>
        <v>440</v>
      </c>
      <c r="J101" s="65">
        <f>'[1]4a'!X515</f>
        <v>505</v>
      </c>
      <c r="K101" s="65">
        <f>IF('[1]6'!J100&gt;=21,'Format II'!D101,0)</f>
        <v>131</v>
      </c>
      <c r="L101" s="65">
        <f>'[1]6'!G100</f>
        <v>416</v>
      </c>
      <c r="M101" s="65">
        <f>'[1]6'!H100</f>
        <v>404</v>
      </c>
      <c r="N101" s="65">
        <f>'[1]3a'!G259</f>
        <v>46</v>
      </c>
      <c r="O101" s="65">
        <f t="shared" si="34"/>
        <v>0</v>
      </c>
      <c r="P101" s="65">
        <f t="shared" si="35"/>
        <v>0</v>
      </c>
      <c r="Q101" s="65">
        <f>'[1]5a'!K341</f>
        <v>3283</v>
      </c>
      <c r="R101" s="65">
        <v>0</v>
      </c>
      <c r="S101" s="65">
        <f>'[1]5a'!K342</f>
        <v>19</v>
      </c>
      <c r="T101" s="65">
        <f>'[1]5a'!K343</f>
        <v>5</v>
      </c>
      <c r="U101" s="65">
        <f t="shared" si="36"/>
        <v>3307</v>
      </c>
      <c r="V101" s="53">
        <f t="shared" si="3"/>
        <v>0</v>
      </c>
      <c r="W101" s="53">
        <f t="shared" si="4"/>
        <v>820</v>
      </c>
      <c r="X101" s="53" t="str">
        <f t="shared" si="5"/>
        <v>t</v>
      </c>
      <c r="Y101" s="66">
        <f>'[1]3b'!O341</f>
        <v>0</v>
      </c>
      <c r="Z101" s="66">
        <f>'[1]3b'!$P$342</f>
        <v>0</v>
      </c>
      <c r="AA101" s="66">
        <f>'[1]3b'!$Q$343</f>
        <v>0</v>
      </c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</row>
    <row r="102" spans="1:37" ht="14.25" customHeight="1">
      <c r="A102" s="74"/>
      <c r="B102" s="221"/>
      <c r="C102" s="65" t="s">
        <v>238</v>
      </c>
      <c r="D102" s="65">
        <f>'[1]1'!H102</f>
        <v>144</v>
      </c>
      <c r="E102" s="65">
        <f>'[1]4a'!$T$521</f>
        <v>131</v>
      </c>
      <c r="F102" s="65">
        <f>'[1]2b'!T520</f>
        <v>6061</v>
      </c>
      <c r="G102" s="65">
        <f>'[1]2b'!U520</f>
        <v>1201</v>
      </c>
      <c r="H102" s="65">
        <f>'[1]4a'!V521</f>
        <v>862</v>
      </c>
      <c r="I102" s="65">
        <f>'[1]4a'!W521</f>
        <v>231</v>
      </c>
      <c r="J102" s="65">
        <f>'[1]4a'!X521</f>
        <v>308</v>
      </c>
      <c r="K102" s="65">
        <f>IF('[1]6'!J101&gt;=21,'Format II'!D102,0)</f>
        <v>144</v>
      </c>
      <c r="L102" s="65">
        <f>'[1]6'!G101</f>
        <v>124</v>
      </c>
      <c r="M102" s="65">
        <f>'[1]6'!H101</f>
        <v>107</v>
      </c>
      <c r="N102" s="65">
        <f>'[1]3a'!G262</f>
        <v>53</v>
      </c>
      <c r="O102" s="65">
        <f t="shared" si="34"/>
        <v>0</v>
      </c>
      <c r="P102" s="65">
        <f t="shared" si="35"/>
        <v>0</v>
      </c>
      <c r="Q102" s="65">
        <f>'[1]5a'!K345</f>
        <v>4485</v>
      </c>
      <c r="R102" s="65">
        <v>0</v>
      </c>
      <c r="S102" s="65">
        <f>'[1]5a'!K346</f>
        <v>14</v>
      </c>
      <c r="T102" s="65">
        <f>'[1]5a'!K347</f>
        <v>4</v>
      </c>
      <c r="U102" s="65">
        <f t="shared" si="36"/>
        <v>4503</v>
      </c>
      <c r="V102" s="53">
        <f t="shared" si="3"/>
        <v>0</v>
      </c>
      <c r="W102" s="53">
        <f t="shared" si="4"/>
        <v>231</v>
      </c>
      <c r="X102" s="53" t="str">
        <f t="shared" si="5"/>
        <v>t</v>
      </c>
      <c r="Y102" s="66">
        <f>'[1]3b'!O345</f>
        <v>0</v>
      </c>
      <c r="Z102" s="66">
        <f>'[1]3b'!$P$346</f>
        <v>0</v>
      </c>
      <c r="AA102" s="66">
        <f>'[1]3b'!$Q$347</f>
        <v>0</v>
      </c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</row>
    <row r="103" spans="1:37" ht="14.25" customHeight="1">
      <c r="A103" s="74"/>
      <c r="B103" s="221"/>
      <c r="C103" s="65" t="s">
        <v>142</v>
      </c>
      <c r="D103" s="65">
        <f>'[1]1'!H103</f>
        <v>132</v>
      </c>
      <c r="E103" s="65">
        <f>'[1]4a'!$T$527</f>
        <v>130</v>
      </c>
      <c r="F103" s="65">
        <f>'[1]2b'!T526</f>
        <v>4403</v>
      </c>
      <c r="G103" s="65">
        <f>'[1]2b'!U526</f>
        <v>1092</v>
      </c>
      <c r="H103" s="65">
        <f>'[1]4a'!V527</f>
        <v>1527</v>
      </c>
      <c r="I103" s="65">
        <f>'[1]4a'!W527</f>
        <v>1360</v>
      </c>
      <c r="J103" s="65">
        <f>'[1]4a'!X527</f>
        <v>692</v>
      </c>
      <c r="K103" s="65">
        <f>IF('[1]6'!J102&gt;=21,'Format II'!D103,0)</f>
        <v>132</v>
      </c>
      <c r="L103" s="65">
        <f>'[1]6'!G102</f>
        <v>842</v>
      </c>
      <c r="M103" s="65">
        <f>'[1]6'!H102</f>
        <v>757</v>
      </c>
      <c r="N103" s="65">
        <f>'[1]3a'!G265</f>
        <v>41</v>
      </c>
      <c r="O103" s="65">
        <f t="shared" si="34"/>
        <v>0</v>
      </c>
      <c r="P103" s="65">
        <f t="shared" si="35"/>
        <v>0</v>
      </c>
      <c r="Q103" s="65">
        <f>'[1]5a'!K349</f>
        <v>4175</v>
      </c>
      <c r="R103" s="65">
        <v>0</v>
      </c>
      <c r="S103" s="65">
        <f>'[1]5a'!K350</f>
        <v>3</v>
      </c>
      <c r="T103" s="65">
        <f>'[1]5a'!K351</f>
        <v>1</v>
      </c>
      <c r="U103" s="65">
        <f t="shared" si="36"/>
        <v>4179</v>
      </c>
      <c r="V103" s="53">
        <f t="shared" si="3"/>
        <v>0</v>
      </c>
      <c r="W103" s="53">
        <f t="shared" si="4"/>
        <v>1599</v>
      </c>
      <c r="X103" s="53" t="str">
        <f t="shared" si="5"/>
        <v>t</v>
      </c>
      <c r="Y103" s="66">
        <f>'[1]3b'!O349</f>
        <v>0</v>
      </c>
      <c r="Z103" s="66">
        <f>'[1]3b'!$P$350</f>
        <v>0</v>
      </c>
      <c r="AA103" s="66">
        <f>'[1]3b'!$Q$351</f>
        <v>0</v>
      </c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</row>
    <row r="104" spans="1:37" ht="14.25" customHeight="1">
      <c r="A104" s="74"/>
      <c r="B104" s="221"/>
      <c r="C104" s="65" t="s">
        <v>143</v>
      </c>
      <c r="D104" s="65">
        <f>'[1]1'!H104</f>
        <v>95</v>
      </c>
      <c r="E104" s="65">
        <f>'[1]4a'!$T$533</f>
        <v>0</v>
      </c>
      <c r="F104" s="65">
        <f>'[1]2b'!T532</f>
        <v>2883</v>
      </c>
      <c r="G104" s="65">
        <f>'[1]2b'!U532</f>
        <v>658</v>
      </c>
      <c r="H104" s="65">
        <f>'[1]4a'!V533</f>
        <v>0</v>
      </c>
      <c r="I104" s="65">
        <f>'[1]4a'!W533</f>
        <v>0</v>
      </c>
      <c r="J104" s="65">
        <f>'[1]4a'!X533</f>
        <v>0</v>
      </c>
      <c r="K104" s="65">
        <f>IF('[1]6'!J103&gt;=21,'Format II'!D104,0)</f>
        <v>95</v>
      </c>
      <c r="L104" s="65">
        <f>'[1]6'!G103</f>
        <v>412</v>
      </c>
      <c r="M104" s="65">
        <f>'[1]6'!H103</f>
        <v>419</v>
      </c>
      <c r="N104" s="65">
        <f>'[1]3a'!G268</f>
        <v>50</v>
      </c>
      <c r="O104" s="65">
        <f t="shared" si="34"/>
        <v>0</v>
      </c>
      <c r="P104" s="65">
        <f t="shared" si="35"/>
        <v>0</v>
      </c>
      <c r="Q104" s="65">
        <f>'[1]5a'!K353</f>
        <v>2679</v>
      </c>
      <c r="R104" s="65">
        <v>0</v>
      </c>
      <c r="S104" s="65">
        <f>'[1]5a'!K354</f>
        <v>31</v>
      </c>
      <c r="T104" s="65">
        <f>'[1]5a'!K355</f>
        <v>11</v>
      </c>
      <c r="U104" s="65">
        <f t="shared" si="36"/>
        <v>2721</v>
      </c>
      <c r="V104" s="53">
        <f t="shared" si="3"/>
        <v>0</v>
      </c>
      <c r="W104" s="53">
        <f t="shared" si="4"/>
        <v>831</v>
      </c>
      <c r="X104" s="53" t="str">
        <f t="shared" si="5"/>
        <v>t</v>
      </c>
      <c r="Y104" s="66">
        <f>'[1]3b'!O353</f>
        <v>0</v>
      </c>
      <c r="Z104" s="66">
        <f>'[1]3b'!$P$354</f>
        <v>0</v>
      </c>
      <c r="AA104" s="66">
        <f>'[1]3b'!$Q$355</f>
        <v>0</v>
      </c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</row>
    <row r="105" spans="1:37" ht="14.25" customHeight="1">
      <c r="A105" s="74"/>
      <c r="B105" s="221"/>
      <c r="C105" s="65" t="s">
        <v>239</v>
      </c>
      <c r="D105" s="65">
        <f>'[1]1'!H105</f>
        <v>284</v>
      </c>
      <c r="E105" s="65">
        <f>'[1]4a'!$T$539</f>
        <v>284</v>
      </c>
      <c r="F105" s="65">
        <f>'[1]2b'!T538</f>
        <v>8171</v>
      </c>
      <c r="G105" s="65">
        <f>'[1]2b'!U538</f>
        <v>1802</v>
      </c>
      <c r="H105" s="65">
        <f>'[1]4a'!V539</f>
        <v>4371</v>
      </c>
      <c r="I105" s="65">
        <f>'[1]4a'!W539</f>
        <v>2804</v>
      </c>
      <c r="J105" s="65">
        <f>'[1]4a'!X539</f>
        <v>1802</v>
      </c>
      <c r="K105" s="65">
        <f>IF('[1]6'!J104&gt;=21,'Format II'!D105,0)</f>
        <v>284</v>
      </c>
      <c r="L105" s="65">
        <f>'[1]6'!G104</f>
        <v>1408</v>
      </c>
      <c r="M105" s="65">
        <f>'[1]6'!H104</f>
        <v>1396</v>
      </c>
      <c r="N105" s="65">
        <f>'[1]3a'!G271</f>
        <v>77</v>
      </c>
      <c r="O105" s="65">
        <f t="shared" si="34"/>
        <v>0</v>
      </c>
      <c r="P105" s="65">
        <f t="shared" si="35"/>
        <v>0</v>
      </c>
      <c r="Q105" s="65">
        <f>'[1]5a'!K357</f>
        <v>7822</v>
      </c>
      <c r="R105" s="65">
        <v>0</v>
      </c>
      <c r="S105" s="65">
        <f>'[1]5a'!K358</f>
        <v>9</v>
      </c>
      <c r="T105" s="65">
        <f>'[1]5a'!K359</f>
        <v>4</v>
      </c>
      <c r="U105" s="65">
        <f t="shared" si="36"/>
        <v>7835</v>
      </c>
      <c r="V105" s="53">
        <f t="shared" si="3"/>
        <v>0</v>
      </c>
      <c r="W105" s="53">
        <f t="shared" si="4"/>
        <v>2804</v>
      </c>
      <c r="X105" s="53" t="str">
        <f t="shared" si="5"/>
        <v>t</v>
      </c>
      <c r="Y105" s="66">
        <f>'[1]3b'!O357</f>
        <v>0</v>
      </c>
      <c r="Z105" s="66">
        <f>'[1]3b'!$P$358</f>
        <v>0</v>
      </c>
      <c r="AA105" s="66">
        <f>'[1]3b'!$Q$359</f>
        <v>0</v>
      </c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</row>
    <row r="106" spans="1:37" ht="14.25" customHeight="1">
      <c r="A106" s="74"/>
      <c r="B106" s="222"/>
      <c r="C106" s="70" t="s">
        <v>33</v>
      </c>
      <c r="D106" s="70">
        <f aca="true" t="shared" si="37" ref="D106:U106">SUM(D97:D105)</f>
        <v>1278</v>
      </c>
      <c r="E106" s="70">
        <f t="shared" si="37"/>
        <v>915</v>
      </c>
      <c r="F106" s="70">
        <f t="shared" si="37"/>
        <v>39268</v>
      </c>
      <c r="G106" s="70">
        <f t="shared" si="37"/>
        <v>8118</v>
      </c>
      <c r="H106" s="70">
        <f t="shared" si="37"/>
        <v>11838</v>
      </c>
      <c r="I106" s="70">
        <f t="shared" si="37"/>
        <v>7716</v>
      </c>
      <c r="J106" s="70">
        <f t="shared" si="37"/>
        <v>4802</v>
      </c>
      <c r="K106" s="70">
        <f t="shared" si="37"/>
        <v>1278</v>
      </c>
      <c r="L106" s="70">
        <f t="shared" si="37"/>
        <v>5346</v>
      </c>
      <c r="M106" s="70">
        <f t="shared" si="37"/>
        <v>5320</v>
      </c>
      <c r="N106" s="70">
        <f t="shared" si="37"/>
        <v>428</v>
      </c>
      <c r="O106" s="70">
        <f t="shared" si="37"/>
        <v>1</v>
      </c>
      <c r="P106" s="70">
        <f t="shared" si="37"/>
        <v>0</v>
      </c>
      <c r="Q106" s="70">
        <f t="shared" si="37"/>
        <v>33938</v>
      </c>
      <c r="R106" s="70">
        <f t="shared" si="37"/>
        <v>0</v>
      </c>
      <c r="S106" s="70">
        <f t="shared" si="37"/>
        <v>126</v>
      </c>
      <c r="T106" s="70">
        <f t="shared" si="37"/>
        <v>36</v>
      </c>
      <c r="U106" s="70">
        <f t="shared" si="37"/>
        <v>34100</v>
      </c>
      <c r="V106" s="53">
        <f t="shared" si="3"/>
        <v>0</v>
      </c>
      <c r="W106" s="53">
        <f t="shared" si="4"/>
        <v>10666</v>
      </c>
      <c r="X106" s="53" t="str">
        <f t="shared" si="5"/>
        <v>t</v>
      </c>
      <c r="Y106" s="66"/>
      <c r="Z106" s="66"/>
      <c r="AA106" s="6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</row>
    <row r="107" spans="1:37" ht="14.25" customHeight="1">
      <c r="A107" s="64">
        <v>12</v>
      </c>
      <c r="B107" s="246" t="s">
        <v>240</v>
      </c>
      <c r="C107" s="78" t="s">
        <v>146</v>
      </c>
      <c r="D107" s="65">
        <f>'[1]1'!H107</f>
        <v>290</v>
      </c>
      <c r="E107" s="65">
        <f>'[1]4a'!$T$545</f>
        <v>290</v>
      </c>
      <c r="F107" s="65">
        <f>'[1]2b'!T544</f>
        <v>20361</v>
      </c>
      <c r="G107" s="65">
        <f>'[1]2b'!U544</f>
        <v>3718</v>
      </c>
      <c r="H107" s="65">
        <f>'[1]4a'!V545</f>
        <v>9044</v>
      </c>
      <c r="I107" s="65">
        <f>'[1]4a'!W545</f>
        <v>2989</v>
      </c>
      <c r="J107" s="65">
        <f>'[1]4a'!X545</f>
        <v>3718</v>
      </c>
      <c r="K107" s="65">
        <f>IF('[1]6'!J106&gt;=21,'Format II'!D107,0)</f>
        <v>290</v>
      </c>
      <c r="L107" s="65">
        <f>'[1]6'!G106</f>
        <v>1471</v>
      </c>
      <c r="M107" s="65">
        <f>'[1]6'!H106</f>
        <v>1518</v>
      </c>
      <c r="N107" s="65">
        <f>'[1]3a'!G274</f>
        <v>198</v>
      </c>
      <c r="O107" s="65">
        <f aca="true" t="shared" si="38" ref="O107:O116">+Y107+Z107</f>
        <v>5</v>
      </c>
      <c r="P107" s="65">
        <f aca="true" t="shared" si="39" ref="P107:P116">AA107</f>
        <v>0</v>
      </c>
      <c r="Q107" s="65">
        <f>'[1]5a'!K361</f>
        <v>13838</v>
      </c>
      <c r="R107" s="65">
        <v>0</v>
      </c>
      <c r="S107" s="65">
        <f>'[1]5a'!K362</f>
        <v>199</v>
      </c>
      <c r="T107" s="65">
        <f>'[1]5a'!K363</f>
        <v>28</v>
      </c>
      <c r="U107" s="65">
        <f aca="true" t="shared" si="40" ref="U107:U116">SUM(Q107:T107)</f>
        <v>14065</v>
      </c>
      <c r="V107" s="53">
        <f t="shared" si="3"/>
        <v>0</v>
      </c>
      <c r="W107" s="53">
        <f t="shared" si="4"/>
        <v>2989</v>
      </c>
      <c r="X107" s="53" t="str">
        <f t="shared" si="5"/>
        <v>t</v>
      </c>
      <c r="Y107" s="66">
        <f>'[1]3b'!O361</f>
        <v>5</v>
      </c>
      <c r="Z107" s="66">
        <f>'[1]3b'!$P$362</f>
        <v>0</v>
      </c>
      <c r="AA107" s="66">
        <f>'[1]3b'!$Q$363</f>
        <v>0</v>
      </c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</row>
    <row r="108" spans="1:37" ht="14.25" customHeight="1">
      <c r="A108" s="67"/>
      <c r="B108" s="221"/>
      <c r="C108" s="78" t="s">
        <v>148</v>
      </c>
      <c r="D108" s="65">
        <f>'[1]1'!H108</f>
        <v>310</v>
      </c>
      <c r="E108" s="65">
        <f>'[1]4a'!$T$551</f>
        <v>103</v>
      </c>
      <c r="F108" s="65">
        <f>'[1]2b'!T550</f>
        <v>22966</v>
      </c>
      <c r="G108" s="65">
        <f>'[1]2b'!U550</f>
        <v>4641</v>
      </c>
      <c r="H108" s="65">
        <f>'[1]4a'!V551</f>
        <v>0</v>
      </c>
      <c r="I108" s="65">
        <f>'[1]4a'!W551</f>
        <v>1862</v>
      </c>
      <c r="J108" s="65">
        <f>'[1]4a'!X551</f>
        <v>0</v>
      </c>
      <c r="K108" s="65">
        <f>IF('[1]6'!J107&gt;=21,'Format II'!D108,0)</f>
        <v>310</v>
      </c>
      <c r="L108" s="65">
        <f>'[1]6'!G107</f>
        <v>900</v>
      </c>
      <c r="M108" s="65">
        <f>'[1]6'!H107</f>
        <v>962</v>
      </c>
      <c r="N108" s="65">
        <f>'[1]3a'!G277</f>
        <v>207</v>
      </c>
      <c r="O108" s="65">
        <f t="shared" si="38"/>
        <v>2</v>
      </c>
      <c r="P108" s="65">
        <f t="shared" si="39"/>
        <v>0</v>
      </c>
      <c r="Q108" s="65">
        <f>'[1]5a'!K365</f>
        <v>19361</v>
      </c>
      <c r="R108" s="65">
        <v>0</v>
      </c>
      <c r="S108" s="65">
        <f>'[1]5a'!K366</f>
        <v>165</v>
      </c>
      <c r="T108" s="65">
        <f>'[1]5a'!K367</f>
        <v>13</v>
      </c>
      <c r="U108" s="65">
        <f t="shared" si="40"/>
        <v>19539</v>
      </c>
      <c r="V108" s="53">
        <f t="shared" si="3"/>
        <v>0</v>
      </c>
      <c r="W108" s="53">
        <f t="shared" si="4"/>
        <v>1862</v>
      </c>
      <c r="X108" s="53" t="str">
        <f t="shared" si="5"/>
        <v>t</v>
      </c>
      <c r="Y108" s="66">
        <f>'[1]3b'!O365</f>
        <v>2</v>
      </c>
      <c r="Z108" s="66">
        <f>'[1]3b'!$P$366</f>
        <v>0</v>
      </c>
      <c r="AA108" s="66">
        <f>'[1]3b'!$Q$367</f>
        <v>0</v>
      </c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</row>
    <row r="109" spans="1:37" ht="14.25" customHeight="1">
      <c r="A109" s="67"/>
      <c r="B109" s="221"/>
      <c r="C109" s="78" t="s">
        <v>149</v>
      </c>
      <c r="D109" s="65">
        <f>'[1]1'!H109</f>
        <v>324</v>
      </c>
      <c r="E109" s="65">
        <f>'[1]4a'!$T$557</f>
        <v>324</v>
      </c>
      <c r="F109" s="65">
        <f>'[1]2b'!T556</f>
        <v>34373</v>
      </c>
      <c r="G109" s="65">
        <f>'[1]2b'!U556</f>
        <v>6382</v>
      </c>
      <c r="H109" s="65">
        <f>'[1]4a'!V557</f>
        <v>8548</v>
      </c>
      <c r="I109" s="65">
        <f>'[1]4a'!W557</f>
        <v>9796</v>
      </c>
      <c r="J109" s="65">
        <f>'[1]4a'!X557</f>
        <v>3558</v>
      </c>
      <c r="K109" s="65">
        <f>IF('[1]6'!J108&gt;=21,'Format II'!D109,0)</f>
        <v>324</v>
      </c>
      <c r="L109" s="65">
        <f>'[1]6'!G108</f>
        <v>4876</v>
      </c>
      <c r="M109" s="65">
        <f>'[1]6'!H108</f>
        <v>4920</v>
      </c>
      <c r="N109" s="65">
        <f>'[1]3a'!G280</f>
        <v>361</v>
      </c>
      <c r="O109" s="65">
        <f t="shared" si="38"/>
        <v>4</v>
      </c>
      <c r="P109" s="65">
        <f t="shared" si="39"/>
        <v>0</v>
      </c>
      <c r="Q109" s="65">
        <f>'[1]5a'!K369</f>
        <v>24891</v>
      </c>
      <c r="R109" s="65">
        <v>0</v>
      </c>
      <c r="S109" s="65">
        <f>'[1]5a'!K370</f>
        <v>670</v>
      </c>
      <c r="T109" s="65">
        <f>'[1]5a'!K371</f>
        <v>10</v>
      </c>
      <c r="U109" s="65">
        <f t="shared" si="40"/>
        <v>25571</v>
      </c>
      <c r="V109" s="53">
        <f t="shared" si="3"/>
        <v>0</v>
      </c>
      <c r="W109" s="53">
        <f t="shared" si="4"/>
        <v>9796</v>
      </c>
      <c r="X109" s="53" t="str">
        <f t="shared" si="5"/>
        <v>t</v>
      </c>
      <c r="Y109" s="66">
        <f>'[1]3b'!O369</f>
        <v>3</v>
      </c>
      <c r="Z109" s="66">
        <f>'[1]3b'!$P$370</f>
        <v>1</v>
      </c>
      <c r="AA109" s="66">
        <f>'[1]3b'!$Q$371</f>
        <v>0</v>
      </c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</row>
    <row r="110" spans="1:37" ht="14.25" customHeight="1">
      <c r="A110" s="67"/>
      <c r="B110" s="221"/>
      <c r="C110" s="78" t="s">
        <v>151</v>
      </c>
      <c r="D110" s="65">
        <f>'[1]1'!H110</f>
        <v>160</v>
      </c>
      <c r="E110" s="65">
        <f>'[1]4a'!$T$563</f>
        <v>160</v>
      </c>
      <c r="F110" s="65">
        <f>'[1]2b'!T562</f>
        <v>23432</v>
      </c>
      <c r="G110" s="65">
        <f>'[1]2b'!U562</f>
        <v>4899</v>
      </c>
      <c r="H110" s="65">
        <f>'[1]4a'!V563</f>
        <v>11490</v>
      </c>
      <c r="I110" s="65">
        <f>'[1]4a'!W563</f>
        <v>4629</v>
      </c>
      <c r="J110" s="65">
        <f>'[1]4a'!X563</f>
        <v>4899</v>
      </c>
      <c r="K110" s="65">
        <f>IF('[1]6'!J109&gt;=21,'Format II'!D110,0)</f>
        <v>160</v>
      </c>
      <c r="L110" s="65">
        <f>'[1]6'!G109</f>
        <v>2313</v>
      </c>
      <c r="M110" s="65">
        <f>'[1]6'!H109</f>
        <v>2316</v>
      </c>
      <c r="N110" s="65">
        <f>'[1]3a'!G283</f>
        <v>215</v>
      </c>
      <c r="O110" s="65">
        <f t="shared" si="38"/>
        <v>1</v>
      </c>
      <c r="P110" s="65">
        <f t="shared" si="39"/>
        <v>0</v>
      </c>
      <c r="Q110" s="65">
        <f>'[1]5a'!K373</f>
        <v>16600</v>
      </c>
      <c r="R110" s="65">
        <v>0</v>
      </c>
      <c r="S110" s="65">
        <f>'[1]5a'!K374</f>
        <v>847</v>
      </c>
      <c r="T110" s="65">
        <f>'[1]5a'!K375</f>
        <v>40</v>
      </c>
      <c r="U110" s="65">
        <f t="shared" si="40"/>
        <v>17487</v>
      </c>
      <c r="V110" s="53">
        <f t="shared" si="3"/>
        <v>0</v>
      </c>
      <c r="W110" s="53">
        <f t="shared" si="4"/>
        <v>4629</v>
      </c>
      <c r="X110" s="53" t="str">
        <f t="shared" si="5"/>
        <v>t</v>
      </c>
      <c r="Y110" s="66">
        <f>'[1]3b'!O373</f>
        <v>1</v>
      </c>
      <c r="Z110" s="66">
        <f>'[1]3b'!$P$374</f>
        <v>0</v>
      </c>
      <c r="AA110" s="66">
        <f>'[1]3b'!$Q$375</f>
        <v>0</v>
      </c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</row>
    <row r="111" spans="1:37" ht="14.25" customHeight="1">
      <c r="A111" s="67"/>
      <c r="B111" s="221"/>
      <c r="C111" s="78" t="s">
        <v>152</v>
      </c>
      <c r="D111" s="65">
        <f>'[1]1'!H111</f>
        <v>285</v>
      </c>
      <c r="E111" s="65">
        <f>'[1]4a'!$T$569</f>
        <v>281</v>
      </c>
      <c r="F111" s="65">
        <f>'[1]2b'!T568</f>
        <v>18637</v>
      </c>
      <c r="G111" s="65">
        <f>'[1]2b'!U568</f>
        <v>3561</v>
      </c>
      <c r="H111" s="65">
        <f>'[1]4a'!V569</f>
        <v>8617</v>
      </c>
      <c r="I111" s="65">
        <f>'[1]4a'!W569</f>
        <v>3551</v>
      </c>
      <c r="J111" s="65">
        <f>'[1]4a'!X569</f>
        <v>3561</v>
      </c>
      <c r="K111" s="65">
        <f>IF('[1]6'!J110&gt;=21,'Format II'!D111,0)</f>
        <v>285</v>
      </c>
      <c r="L111" s="65">
        <f>'[1]6'!G110</f>
        <v>1727</v>
      </c>
      <c r="M111" s="65">
        <f>'[1]6'!H110</f>
        <v>1824</v>
      </c>
      <c r="N111" s="65">
        <f>'[1]3a'!G286</f>
        <v>223</v>
      </c>
      <c r="O111" s="65">
        <f t="shared" si="38"/>
        <v>2</v>
      </c>
      <c r="P111" s="65">
        <f t="shared" si="39"/>
        <v>0</v>
      </c>
      <c r="Q111" s="65">
        <f>'[1]5a'!K377</f>
        <v>14549</v>
      </c>
      <c r="R111" s="65">
        <v>0</v>
      </c>
      <c r="S111" s="65">
        <f>'[1]5a'!K378</f>
        <v>194</v>
      </c>
      <c r="T111" s="65">
        <f>'[1]5a'!K379</f>
        <v>18</v>
      </c>
      <c r="U111" s="65">
        <f t="shared" si="40"/>
        <v>14761</v>
      </c>
      <c r="V111" s="53">
        <f t="shared" si="3"/>
        <v>0</v>
      </c>
      <c r="W111" s="53">
        <f t="shared" si="4"/>
        <v>3551</v>
      </c>
      <c r="X111" s="53" t="str">
        <f t="shared" si="5"/>
        <v>t</v>
      </c>
      <c r="Y111" s="66">
        <f>'[1]3b'!O377</f>
        <v>1</v>
      </c>
      <c r="Z111" s="66">
        <f>'[1]3b'!$P$378</f>
        <v>1</v>
      </c>
      <c r="AA111" s="66">
        <f>'[1]3b'!$Q$379</f>
        <v>0</v>
      </c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</row>
    <row r="112" spans="1:37" ht="14.25" customHeight="1">
      <c r="A112" s="67"/>
      <c r="B112" s="221"/>
      <c r="C112" s="78" t="s">
        <v>153</v>
      </c>
      <c r="D112" s="65">
        <f>'[1]1'!H112</f>
        <v>272</v>
      </c>
      <c r="E112" s="65">
        <f>'[1]4a'!$T$575</f>
        <v>272</v>
      </c>
      <c r="F112" s="65">
        <f>'[1]2b'!T574</f>
        <v>22997</v>
      </c>
      <c r="G112" s="65">
        <f>'[1]2b'!U574</f>
        <v>4445</v>
      </c>
      <c r="H112" s="65">
        <f>'[1]4a'!V575</f>
        <v>10511</v>
      </c>
      <c r="I112" s="65">
        <f>'[1]4a'!W575</f>
        <v>4462</v>
      </c>
      <c r="J112" s="65">
        <f>'[1]4a'!X575</f>
        <v>4445</v>
      </c>
      <c r="K112" s="65">
        <f>IF('[1]6'!J111&gt;=21,'Format II'!D112,0)</f>
        <v>272</v>
      </c>
      <c r="L112" s="65">
        <f>'[1]6'!G111</f>
        <v>2142</v>
      </c>
      <c r="M112" s="65">
        <f>'[1]6'!H111</f>
        <v>2320</v>
      </c>
      <c r="N112" s="65">
        <f>'[1]3a'!G289</f>
        <v>270</v>
      </c>
      <c r="O112" s="65">
        <f t="shared" si="38"/>
        <v>15</v>
      </c>
      <c r="P112" s="65">
        <f t="shared" si="39"/>
        <v>0</v>
      </c>
      <c r="Q112" s="65">
        <f>'[1]5a'!K381</f>
        <v>19144</v>
      </c>
      <c r="R112" s="65">
        <v>0</v>
      </c>
      <c r="S112" s="65">
        <f>'[1]5a'!K382</f>
        <v>227</v>
      </c>
      <c r="T112" s="65">
        <f>'[1]5a'!K383</f>
        <v>43</v>
      </c>
      <c r="U112" s="65">
        <f t="shared" si="40"/>
        <v>19414</v>
      </c>
      <c r="V112" s="53">
        <f t="shared" si="3"/>
        <v>0</v>
      </c>
      <c r="W112" s="53">
        <f t="shared" si="4"/>
        <v>4462</v>
      </c>
      <c r="X112" s="53" t="str">
        <f t="shared" si="5"/>
        <v>t</v>
      </c>
      <c r="Y112" s="66">
        <f>'[1]3b'!O381</f>
        <v>12</v>
      </c>
      <c r="Z112" s="66">
        <f>'[1]3b'!$P$382</f>
        <v>3</v>
      </c>
      <c r="AA112" s="66">
        <f>'[1]3b'!$Q$383</f>
        <v>0</v>
      </c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</row>
    <row r="113" spans="1:37" ht="14.25" customHeight="1">
      <c r="A113" s="67"/>
      <c r="B113" s="221"/>
      <c r="C113" s="78" t="s">
        <v>154</v>
      </c>
      <c r="D113" s="65">
        <f>'[1]1'!H113</f>
        <v>125</v>
      </c>
      <c r="E113" s="65">
        <f>'[1]4a'!$T$581</f>
        <v>124</v>
      </c>
      <c r="F113" s="65">
        <f>'[1]2b'!T580</f>
        <v>11076</v>
      </c>
      <c r="G113" s="65">
        <f>'[1]2b'!U580</f>
        <v>1924</v>
      </c>
      <c r="H113" s="65">
        <f>'[1]4a'!V581</f>
        <v>5163</v>
      </c>
      <c r="I113" s="65">
        <f>'[1]4a'!W581</f>
        <v>1738</v>
      </c>
      <c r="J113" s="65">
        <f>'[1]4a'!X581</f>
        <v>1924</v>
      </c>
      <c r="K113" s="65">
        <f>IF('[1]6'!J112&gt;=21,'Format II'!D113,0)</f>
        <v>125</v>
      </c>
      <c r="L113" s="65">
        <f>'[1]6'!G112</f>
        <v>872</v>
      </c>
      <c r="M113" s="65">
        <f>'[1]6'!H112</f>
        <v>866</v>
      </c>
      <c r="N113" s="65">
        <f>'[1]3a'!G292</f>
        <v>103</v>
      </c>
      <c r="O113" s="65">
        <f t="shared" si="38"/>
        <v>2</v>
      </c>
      <c r="P113" s="65">
        <f t="shared" si="39"/>
        <v>0</v>
      </c>
      <c r="Q113" s="65">
        <f>'[1]5a'!K385</f>
        <v>8223</v>
      </c>
      <c r="R113" s="65">
        <v>0</v>
      </c>
      <c r="S113" s="65">
        <f>'[1]5a'!K386</f>
        <v>140</v>
      </c>
      <c r="T113" s="65">
        <f>'[1]5a'!K387</f>
        <v>13</v>
      </c>
      <c r="U113" s="65">
        <f t="shared" si="40"/>
        <v>8376</v>
      </c>
      <c r="V113" s="53">
        <f t="shared" si="3"/>
        <v>0</v>
      </c>
      <c r="W113" s="53">
        <f t="shared" si="4"/>
        <v>1738</v>
      </c>
      <c r="X113" s="53" t="str">
        <f t="shared" si="5"/>
        <v>t</v>
      </c>
      <c r="Y113" s="66">
        <f>'[1]3b'!O385</f>
        <v>2</v>
      </c>
      <c r="Z113" s="66">
        <f>'[1]3b'!$P$386</f>
        <v>0</v>
      </c>
      <c r="AA113" s="66">
        <f>'[1]3b'!$Q$387</f>
        <v>0</v>
      </c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</row>
    <row r="114" spans="1:37" ht="14.25" customHeight="1">
      <c r="A114" s="67"/>
      <c r="B114" s="221"/>
      <c r="C114" s="78" t="s">
        <v>156</v>
      </c>
      <c r="D114" s="65">
        <f>'[1]1'!H114</f>
        <v>167</v>
      </c>
      <c r="E114" s="65">
        <f>'[1]4a'!$T$587</f>
        <v>167</v>
      </c>
      <c r="F114" s="65">
        <f>'[1]2b'!T586</f>
        <v>16264</v>
      </c>
      <c r="G114" s="65">
        <f>'[1]2b'!U586</f>
        <v>3481</v>
      </c>
      <c r="H114" s="65">
        <f>'[1]4a'!V587</f>
        <v>8873</v>
      </c>
      <c r="I114" s="65">
        <f>'[1]4a'!W587</f>
        <v>4185</v>
      </c>
      <c r="J114" s="65">
        <f>'[1]4a'!X587</f>
        <v>3481</v>
      </c>
      <c r="K114" s="65">
        <f>IF('[1]6'!J113&gt;=21,'Format II'!D114,0)</f>
        <v>167</v>
      </c>
      <c r="L114" s="65">
        <f>'[1]6'!G113</f>
        <v>2091</v>
      </c>
      <c r="M114" s="65">
        <f>'[1]6'!H113</f>
        <v>2094</v>
      </c>
      <c r="N114" s="65">
        <f>'[1]3a'!G295</f>
        <v>104</v>
      </c>
      <c r="O114" s="65">
        <f t="shared" si="38"/>
        <v>0</v>
      </c>
      <c r="P114" s="65">
        <f t="shared" si="39"/>
        <v>0</v>
      </c>
      <c r="Q114" s="65">
        <f>'[1]5a'!K389</f>
        <v>14012</v>
      </c>
      <c r="R114" s="65">
        <v>0</v>
      </c>
      <c r="S114" s="65">
        <f>'[1]5a'!K390</f>
        <v>265</v>
      </c>
      <c r="T114" s="65">
        <f>'[1]5a'!K391</f>
        <v>24</v>
      </c>
      <c r="U114" s="65">
        <f t="shared" si="40"/>
        <v>14301</v>
      </c>
      <c r="V114" s="53">
        <f t="shared" si="3"/>
        <v>0</v>
      </c>
      <c r="W114" s="53">
        <f t="shared" si="4"/>
        <v>4185</v>
      </c>
      <c r="X114" s="53" t="str">
        <f t="shared" si="5"/>
        <v>t</v>
      </c>
      <c r="Y114" s="66">
        <f>'[1]3b'!O389</f>
        <v>0</v>
      </c>
      <c r="Z114" s="66">
        <f>'[1]3b'!$P$390</f>
        <v>0</v>
      </c>
      <c r="AA114" s="66">
        <f>'[1]3b'!$Q$391</f>
        <v>0</v>
      </c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</row>
    <row r="115" spans="1:37" ht="14.25" customHeight="1">
      <c r="A115" s="67"/>
      <c r="B115" s="221"/>
      <c r="C115" s="78" t="s">
        <v>158</v>
      </c>
      <c r="D115" s="65">
        <f>'[1]1'!H115</f>
        <v>77</v>
      </c>
      <c r="E115" s="65">
        <f>'[1]4a'!$T$593</f>
        <v>77</v>
      </c>
      <c r="F115" s="65">
        <f>'[1]2b'!T592</f>
        <v>8960</v>
      </c>
      <c r="G115" s="65">
        <f>'[1]2b'!U592</f>
        <v>2097</v>
      </c>
      <c r="H115" s="65">
        <f>'[1]4a'!V593</f>
        <v>4533</v>
      </c>
      <c r="I115" s="65">
        <f>'[1]4a'!W593</f>
        <v>1865</v>
      </c>
      <c r="J115" s="65">
        <f>'[1]4a'!X593</f>
        <v>2097</v>
      </c>
      <c r="K115" s="65">
        <f>IF('[1]6'!J114&gt;=21,'Format II'!D115,0)</f>
        <v>77</v>
      </c>
      <c r="L115" s="65">
        <f>'[1]6'!G114</f>
        <v>941</v>
      </c>
      <c r="M115" s="65">
        <f>'[1]6'!H114</f>
        <v>924</v>
      </c>
      <c r="N115" s="65">
        <f>'[1]3a'!G298</f>
        <v>100</v>
      </c>
      <c r="O115" s="65">
        <f t="shared" si="38"/>
        <v>0</v>
      </c>
      <c r="P115" s="65">
        <f t="shared" si="39"/>
        <v>0</v>
      </c>
      <c r="Q115" s="65">
        <f>'[1]5a'!K393</f>
        <v>7693</v>
      </c>
      <c r="R115" s="65">
        <v>0</v>
      </c>
      <c r="S115" s="65">
        <f>'[1]5a'!K394</f>
        <v>101</v>
      </c>
      <c r="T115" s="65">
        <f>'[1]5a'!K395</f>
        <v>11</v>
      </c>
      <c r="U115" s="65">
        <f t="shared" si="40"/>
        <v>7805</v>
      </c>
      <c r="V115" s="53">
        <f t="shared" si="3"/>
        <v>0</v>
      </c>
      <c r="W115" s="53">
        <f t="shared" si="4"/>
        <v>1865</v>
      </c>
      <c r="X115" s="53" t="str">
        <f t="shared" si="5"/>
        <v>t</v>
      </c>
      <c r="Y115" s="66">
        <f>'[1]3b'!O393</f>
        <v>0</v>
      </c>
      <c r="Z115" s="66">
        <f>'[1]3b'!$P$394</f>
        <v>0</v>
      </c>
      <c r="AA115" s="66">
        <f>'[1]3b'!$Q$395</f>
        <v>0</v>
      </c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</row>
    <row r="116" spans="1:37" ht="14.25" customHeight="1">
      <c r="A116" s="67"/>
      <c r="B116" s="221"/>
      <c r="C116" s="78" t="s">
        <v>241</v>
      </c>
      <c r="D116" s="65">
        <f>'[1]1'!H116</f>
        <v>181</v>
      </c>
      <c r="E116" s="65">
        <f>'[1]4a'!$T$599</f>
        <v>181</v>
      </c>
      <c r="F116" s="65">
        <f>'[1]2b'!T598</f>
        <v>15336</v>
      </c>
      <c r="G116" s="65">
        <f>'[1]2b'!U598</f>
        <v>2941</v>
      </c>
      <c r="H116" s="65">
        <f>'[1]4a'!V599</f>
        <v>6908</v>
      </c>
      <c r="I116" s="65">
        <f>'[1]4a'!W599</f>
        <v>3352</v>
      </c>
      <c r="J116" s="65">
        <f>'[1]4a'!X599</f>
        <v>2941</v>
      </c>
      <c r="K116" s="65">
        <f>IF('[1]6'!J115&gt;=21,'Format II'!D116,0)</f>
        <v>181</v>
      </c>
      <c r="L116" s="65">
        <f>'[1]6'!G115</f>
        <v>1615</v>
      </c>
      <c r="M116" s="65">
        <f>'[1]6'!H115</f>
        <v>1737</v>
      </c>
      <c r="N116" s="65">
        <f>'[1]3a'!G301</f>
        <v>116</v>
      </c>
      <c r="O116" s="65">
        <f t="shared" si="38"/>
        <v>0</v>
      </c>
      <c r="P116" s="65">
        <f t="shared" si="39"/>
        <v>0</v>
      </c>
      <c r="Q116" s="65">
        <f>'[1]5a'!K397</f>
        <v>12482</v>
      </c>
      <c r="R116" s="65">
        <v>0</v>
      </c>
      <c r="S116" s="65">
        <f>'[1]5a'!K398</f>
        <v>633</v>
      </c>
      <c r="T116" s="65">
        <f>'[1]5a'!K399</f>
        <v>33</v>
      </c>
      <c r="U116" s="65">
        <f t="shared" si="40"/>
        <v>13148</v>
      </c>
      <c r="V116" s="53">
        <f t="shared" si="3"/>
        <v>0</v>
      </c>
      <c r="W116" s="53">
        <f t="shared" si="4"/>
        <v>3352</v>
      </c>
      <c r="X116" s="53" t="str">
        <f t="shared" si="5"/>
        <v>t</v>
      </c>
      <c r="Y116" s="66">
        <f>'[1]3b'!O397</f>
        <v>0</v>
      </c>
      <c r="Z116" s="66">
        <f>'[1]3b'!$P$398</f>
        <v>0</v>
      </c>
      <c r="AA116" s="66">
        <f>'[1]3b'!$Q$399</f>
        <v>0</v>
      </c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</row>
    <row r="117" spans="1:37" ht="14.25" customHeight="1">
      <c r="A117" s="69"/>
      <c r="B117" s="221"/>
      <c r="C117" s="76" t="s">
        <v>128</v>
      </c>
      <c r="D117" s="71">
        <f aca="true" t="shared" si="41" ref="D117:U117">SUM(D107:D116)</f>
        <v>2191</v>
      </c>
      <c r="E117" s="70">
        <f t="shared" si="41"/>
        <v>1979</v>
      </c>
      <c r="F117" s="70">
        <f t="shared" si="41"/>
        <v>194402</v>
      </c>
      <c r="G117" s="70">
        <f t="shared" si="41"/>
        <v>38089</v>
      </c>
      <c r="H117" s="70">
        <f t="shared" si="41"/>
        <v>73687</v>
      </c>
      <c r="I117" s="70">
        <f t="shared" si="41"/>
        <v>38429</v>
      </c>
      <c r="J117" s="70">
        <f t="shared" si="41"/>
        <v>30624</v>
      </c>
      <c r="K117" s="70">
        <f t="shared" si="41"/>
        <v>2191</v>
      </c>
      <c r="L117" s="70">
        <f t="shared" si="41"/>
        <v>18948</v>
      </c>
      <c r="M117" s="70">
        <f t="shared" si="41"/>
        <v>19481</v>
      </c>
      <c r="N117" s="70">
        <f t="shared" si="41"/>
        <v>1897</v>
      </c>
      <c r="O117" s="70">
        <f t="shared" si="41"/>
        <v>31</v>
      </c>
      <c r="P117" s="70">
        <f t="shared" si="41"/>
        <v>0</v>
      </c>
      <c r="Q117" s="70">
        <f t="shared" si="41"/>
        <v>150793</v>
      </c>
      <c r="R117" s="70">
        <f t="shared" si="41"/>
        <v>0</v>
      </c>
      <c r="S117" s="70">
        <f t="shared" si="41"/>
        <v>3441</v>
      </c>
      <c r="T117" s="70">
        <f t="shared" si="41"/>
        <v>233</v>
      </c>
      <c r="U117" s="70">
        <f t="shared" si="41"/>
        <v>154467</v>
      </c>
      <c r="V117" s="53">
        <f t="shared" si="3"/>
        <v>0</v>
      </c>
      <c r="W117" s="53">
        <f t="shared" si="4"/>
        <v>38429</v>
      </c>
      <c r="X117" s="53" t="str">
        <f t="shared" si="5"/>
        <v>t</v>
      </c>
      <c r="Y117" s="66"/>
      <c r="Z117" s="66"/>
      <c r="AA117" s="6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</row>
    <row r="118" spans="1:37" ht="15.75" customHeight="1">
      <c r="A118" s="64">
        <v>13</v>
      </c>
      <c r="B118" s="241" t="s">
        <v>161</v>
      </c>
      <c r="C118" s="77" t="s">
        <v>162</v>
      </c>
      <c r="D118" s="65">
        <f>'[1]1'!H118</f>
        <v>127</v>
      </c>
      <c r="E118" s="65">
        <f>'[1]4a'!$T$605</f>
        <v>37</v>
      </c>
      <c r="F118" s="65">
        <f>'[1]2b'!T604</f>
        <v>5349</v>
      </c>
      <c r="G118" s="65">
        <f>'[1]2b'!U604</f>
        <v>925</v>
      </c>
      <c r="H118" s="65">
        <f>'[1]4a'!V605</f>
        <v>2331</v>
      </c>
      <c r="I118" s="65">
        <f>'[1]4a'!W605</f>
        <v>2536</v>
      </c>
      <c r="J118" s="65">
        <f>'[1]4a'!X605</f>
        <v>371</v>
      </c>
      <c r="K118" s="65">
        <f>IF('[1]6'!J117&gt;=21,'Format II'!D118,0)</f>
        <v>127</v>
      </c>
      <c r="L118" s="65">
        <f>'[1]6'!G117</f>
        <v>330</v>
      </c>
      <c r="M118" s="65">
        <f>'[1]6'!H117</f>
        <v>372</v>
      </c>
      <c r="N118" s="65">
        <f>'[1]3a'!G304</f>
        <v>45</v>
      </c>
      <c r="O118" s="65">
        <f aca="true" t="shared" si="42" ref="O118:O123">+Y118+Z118</f>
        <v>0</v>
      </c>
      <c r="P118" s="65">
        <f aca="true" t="shared" si="43" ref="P118:P123">AA118</f>
        <v>0</v>
      </c>
      <c r="Q118" s="65">
        <f>'[1]5a'!K401</f>
        <v>4867</v>
      </c>
      <c r="R118" s="65">
        <v>0</v>
      </c>
      <c r="S118" s="65">
        <f>'[1]5a'!K402</f>
        <v>78</v>
      </c>
      <c r="T118" s="65">
        <f>'[1]5a'!K403</f>
        <v>20</v>
      </c>
      <c r="U118" s="65">
        <f aca="true" t="shared" si="44" ref="U118:U123">SUM(Q118:T118)</f>
        <v>4965</v>
      </c>
      <c r="V118" s="53">
        <f t="shared" si="3"/>
        <v>0</v>
      </c>
      <c r="W118" s="53">
        <f t="shared" si="4"/>
        <v>702</v>
      </c>
      <c r="X118" s="53" t="str">
        <f t="shared" si="5"/>
        <v>f</v>
      </c>
      <c r="Y118" s="66">
        <f>'[1]3b'!O401</f>
        <v>0</v>
      </c>
      <c r="Z118" s="66">
        <f>'[1]3b'!$P$402</f>
        <v>0</v>
      </c>
      <c r="AA118" s="66">
        <f>'[1]3b'!$Q$403</f>
        <v>0</v>
      </c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</row>
    <row r="119" spans="1:37" ht="15.75" customHeight="1">
      <c r="A119" s="67"/>
      <c r="B119" s="221"/>
      <c r="C119" s="77" t="s">
        <v>164</v>
      </c>
      <c r="D119" s="65">
        <f>'[1]1'!H119</f>
        <v>145</v>
      </c>
      <c r="E119" s="65">
        <f>'[1]4a'!$T$611</f>
        <v>25</v>
      </c>
      <c r="F119" s="65">
        <f>'[1]2b'!T610</f>
        <v>4907</v>
      </c>
      <c r="G119" s="65">
        <f>'[1]2b'!U610</f>
        <v>1037</v>
      </c>
      <c r="H119" s="65">
        <f>'[1]4a'!V611</f>
        <v>345</v>
      </c>
      <c r="I119" s="65">
        <f>'[1]4a'!W611</f>
        <v>238</v>
      </c>
      <c r="J119" s="65">
        <f>'[1]4a'!X611</f>
        <v>137</v>
      </c>
      <c r="K119" s="65">
        <f>IF('[1]6'!J118&gt;=21,'Format II'!D119,0)</f>
        <v>145</v>
      </c>
      <c r="L119" s="65">
        <f>'[1]6'!G118</f>
        <v>724</v>
      </c>
      <c r="M119" s="65">
        <f>'[1]6'!H118</f>
        <v>734</v>
      </c>
      <c r="N119" s="65">
        <f>'[1]3a'!G307</f>
        <v>58</v>
      </c>
      <c r="O119" s="65">
        <f t="shared" si="42"/>
        <v>0</v>
      </c>
      <c r="P119" s="65">
        <f t="shared" si="43"/>
        <v>0</v>
      </c>
      <c r="Q119" s="65">
        <f>'[1]5a'!K405</f>
        <v>3840</v>
      </c>
      <c r="R119" s="65">
        <v>0</v>
      </c>
      <c r="S119" s="65">
        <f>'[1]5a'!K406</f>
        <v>99</v>
      </c>
      <c r="T119" s="65">
        <f>'[1]5a'!K407</f>
        <v>32</v>
      </c>
      <c r="U119" s="65">
        <f t="shared" si="44"/>
        <v>3971</v>
      </c>
      <c r="V119" s="53">
        <f t="shared" si="3"/>
        <v>0</v>
      </c>
      <c r="W119" s="53">
        <f t="shared" si="4"/>
        <v>1458</v>
      </c>
      <c r="X119" s="53" t="str">
        <f t="shared" si="5"/>
        <v>t</v>
      </c>
      <c r="Y119" s="66">
        <f>'[1]3b'!O405</f>
        <v>0</v>
      </c>
      <c r="Z119" s="66">
        <f>'[1]3b'!$P$406</f>
        <v>0</v>
      </c>
      <c r="AA119" s="66">
        <f>'[1]3b'!$Q$407</f>
        <v>0</v>
      </c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</row>
    <row r="120" spans="1:37" ht="15.75" customHeight="1">
      <c r="A120" s="67"/>
      <c r="B120" s="221"/>
      <c r="C120" s="77" t="s">
        <v>165</v>
      </c>
      <c r="D120" s="65">
        <f>'[1]1'!H120</f>
        <v>106</v>
      </c>
      <c r="E120" s="65">
        <f>'[1]4a'!$T$617</f>
        <v>81</v>
      </c>
      <c r="F120" s="65">
        <f>'[1]2b'!T616</f>
        <v>4843</v>
      </c>
      <c r="G120" s="65">
        <f>'[1]2b'!U616</f>
        <v>1086</v>
      </c>
      <c r="H120" s="65">
        <f>'[1]4a'!V617</f>
        <v>1266</v>
      </c>
      <c r="I120" s="65">
        <f>'[1]4a'!W617</f>
        <v>860</v>
      </c>
      <c r="J120" s="65">
        <f>'[1]4a'!X617</f>
        <v>509</v>
      </c>
      <c r="K120" s="65">
        <f>IF('[1]6'!J119&gt;=21,'Format II'!D120,0)</f>
        <v>106</v>
      </c>
      <c r="L120" s="65">
        <f>'[1]6'!G119</f>
        <v>672</v>
      </c>
      <c r="M120" s="65">
        <f>'[1]6'!H119</f>
        <v>660</v>
      </c>
      <c r="N120" s="65">
        <f>'[1]3a'!G310</f>
        <v>22</v>
      </c>
      <c r="O120" s="65">
        <f t="shared" si="42"/>
        <v>1</v>
      </c>
      <c r="P120" s="65">
        <f t="shared" si="43"/>
        <v>0</v>
      </c>
      <c r="Q120" s="65">
        <f>'[1]5a'!K409</f>
        <v>3430</v>
      </c>
      <c r="R120" s="65">
        <v>0</v>
      </c>
      <c r="S120" s="65">
        <f>'[1]5a'!K410</f>
        <v>29</v>
      </c>
      <c r="T120" s="65">
        <f>'[1]5a'!K411</f>
        <v>22</v>
      </c>
      <c r="U120" s="65">
        <f t="shared" si="44"/>
        <v>3481</v>
      </c>
      <c r="V120" s="53">
        <f t="shared" si="3"/>
        <v>0</v>
      </c>
      <c r="W120" s="53">
        <f t="shared" si="4"/>
        <v>1332</v>
      </c>
      <c r="X120" s="53" t="str">
        <f t="shared" si="5"/>
        <v>t</v>
      </c>
      <c r="Y120" s="66">
        <f>'[1]3b'!O409</f>
        <v>1</v>
      </c>
      <c r="Z120" s="66">
        <f>'[1]3b'!$P$410</f>
        <v>0</v>
      </c>
      <c r="AA120" s="66">
        <f>'[1]3b'!$Q$411</f>
        <v>0</v>
      </c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</row>
    <row r="121" spans="1:37" ht="15.75" customHeight="1">
      <c r="A121" s="67"/>
      <c r="B121" s="221"/>
      <c r="C121" s="77" t="s">
        <v>166</v>
      </c>
      <c r="D121" s="65">
        <f>'[1]1'!H121</f>
        <v>144</v>
      </c>
      <c r="E121" s="65">
        <f>'[1]4a'!$T$623</f>
        <v>25</v>
      </c>
      <c r="F121" s="65">
        <f>'[1]2b'!T622</f>
        <v>4803</v>
      </c>
      <c r="G121" s="65">
        <f>'[1]2b'!U622</f>
        <v>1032</v>
      </c>
      <c r="H121" s="65">
        <f>'[1]4a'!V623</f>
        <v>397</v>
      </c>
      <c r="I121" s="65">
        <f>'[1]4a'!W623</f>
        <v>303</v>
      </c>
      <c r="J121" s="65">
        <f>'[1]4a'!X623</f>
        <v>206</v>
      </c>
      <c r="K121" s="65">
        <f>IF('[1]6'!J120&gt;=21,'Format II'!D121,0)</f>
        <v>144</v>
      </c>
      <c r="L121" s="65">
        <f>'[1]6'!G120</f>
        <v>872</v>
      </c>
      <c r="M121" s="65">
        <f>'[1]6'!H120</f>
        <v>897</v>
      </c>
      <c r="N121" s="65">
        <f>'[1]3a'!G313</f>
        <v>42</v>
      </c>
      <c r="O121" s="65">
        <f t="shared" si="42"/>
        <v>0</v>
      </c>
      <c r="P121" s="65">
        <f t="shared" si="43"/>
        <v>0</v>
      </c>
      <c r="Q121" s="65">
        <f>'[1]5a'!K413</f>
        <v>4614</v>
      </c>
      <c r="R121" s="65">
        <v>0</v>
      </c>
      <c r="S121" s="65">
        <f>'[1]5a'!K414</f>
        <v>20</v>
      </c>
      <c r="T121" s="65">
        <f>'[1]5a'!K415</f>
        <v>9</v>
      </c>
      <c r="U121" s="65">
        <f t="shared" si="44"/>
        <v>4643</v>
      </c>
      <c r="V121" s="53">
        <f t="shared" si="3"/>
        <v>0</v>
      </c>
      <c r="W121" s="53">
        <f t="shared" si="4"/>
        <v>1769</v>
      </c>
      <c r="X121" s="53" t="str">
        <f t="shared" si="5"/>
        <v>t</v>
      </c>
      <c r="Y121" s="66">
        <f>'[1]3b'!O413</f>
        <v>0</v>
      </c>
      <c r="Z121" s="66">
        <f>'[1]3b'!$P$414</f>
        <v>0</v>
      </c>
      <c r="AA121" s="66">
        <f>'[1]3b'!$Q$415</f>
        <v>0</v>
      </c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</row>
    <row r="122" spans="1:37" ht="15.75" customHeight="1">
      <c r="A122" s="67"/>
      <c r="B122" s="221"/>
      <c r="C122" s="77" t="s">
        <v>167</v>
      </c>
      <c r="D122" s="65">
        <f>'[1]1'!H122</f>
        <v>61</v>
      </c>
      <c r="E122" s="65">
        <f>'[1]4a'!$T$629</f>
        <v>61</v>
      </c>
      <c r="F122" s="65">
        <f>'[1]2b'!T628</f>
        <v>2917</v>
      </c>
      <c r="G122" s="65">
        <f>'[1]2b'!U628</f>
        <v>701</v>
      </c>
      <c r="H122" s="65">
        <f>'[1]4a'!V629</f>
        <v>1072</v>
      </c>
      <c r="I122" s="65">
        <f>'[1]4a'!W629</f>
        <v>756</v>
      </c>
      <c r="J122" s="65">
        <f>'[1]4a'!X629</f>
        <v>491</v>
      </c>
      <c r="K122" s="65">
        <f>IF('[1]6'!J121&gt;=21,'Format II'!D122,0)</f>
        <v>61</v>
      </c>
      <c r="L122" s="65">
        <f>'[1]6'!G121</f>
        <v>382</v>
      </c>
      <c r="M122" s="65">
        <f>'[1]6'!H121</f>
        <v>374</v>
      </c>
      <c r="N122" s="65">
        <f>'[1]3a'!G316</f>
        <v>29</v>
      </c>
      <c r="O122" s="65">
        <f t="shared" si="42"/>
        <v>0</v>
      </c>
      <c r="P122" s="65">
        <f t="shared" si="43"/>
        <v>0</v>
      </c>
      <c r="Q122" s="65">
        <f>'[1]5a'!K417</f>
        <v>2033</v>
      </c>
      <c r="R122" s="65">
        <v>0</v>
      </c>
      <c r="S122" s="65">
        <f>'[1]5a'!K418</f>
        <v>40</v>
      </c>
      <c r="T122" s="65">
        <f>'[1]5a'!K419</f>
        <v>4</v>
      </c>
      <c r="U122" s="65">
        <f t="shared" si="44"/>
        <v>2077</v>
      </c>
      <c r="V122" s="53">
        <f t="shared" si="3"/>
        <v>0</v>
      </c>
      <c r="W122" s="53">
        <f t="shared" si="4"/>
        <v>756</v>
      </c>
      <c r="X122" s="53" t="str">
        <f t="shared" si="5"/>
        <v>t</v>
      </c>
      <c r="Y122" s="66">
        <f>'[1]3b'!O417</f>
        <v>0</v>
      </c>
      <c r="Z122" s="66">
        <f>'[1]3b'!$P$418</f>
        <v>0</v>
      </c>
      <c r="AA122" s="66">
        <f>'[1]3b'!$Q$419</f>
        <v>0</v>
      </c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</row>
    <row r="123" spans="1:37" ht="15.75" customHeight="1">
      <c r="A123" s="67"/>
      <c r="B123" s="221"/>
      <c r="C123" s="77" t="s">
        <v>168</v>
      </c>
      <c r="D123" s="65">
        <f>'[1]1'!H123</f>
        <v>83</v>
      </c>
      <c r="E123" s="65">
        <f>'[1]4a'!$T$635</f>
        <v>70</v>
      </c>
      <c r="F123" s="65">
        <f>'[1]2b'!T634</f>
        <v>3781</v>
      </c>
      <c r="G123" s="65">
        <f>'[1]2b'!U634</f>
        <v>692</v>
      </c>
      <c r="H123" s="65">
        <f>'[1]4a'!V635</f>
        <v>0</v>
      </c>
      <c r="I123" s="65">
        <f>'[1]4a'!W635</f>
        <v>1456</v>
      </c>
      <c r="J123" s="65">
        <f>'[1]4a'!X635</f>
        <v>0</v>
      </c>
      <c r="K123" s="65">
        <f>IF('[1]6'!J122&gt;=21,'Format II'!D123,0)</f>
        <v>83</v>
      </c>
      <c r="L123" s="65">
        <f>'[1]6'!G122</f>
        <v>717</v>
      </c>
      <c r="M123" s="65">
        <f>'[1]6'!H122</f>
        <v>739</v>
      </c>
      <c r="N123" s="65">
        <f>'[1]3a'!G319</f>
        <v>26</v>
      </c>
      <c r="O123" s="65">
        <f t="shared" si="42"/>
        <v>0</v>
      </c>
      <c r="P123" s="65">
        <f t="shared" si="43"/>
        <v>0</v>
      </c>
      <c r="Q123" s="65">
        <f>'[1]5a'!K421</f>
        <v>3202</v>
      </c>
      <c r="R123" s="65">
        <v>0</v>
      </c>
      <c r="S123" s="65">
        <f>'[1]5a'!K422</f>
        <v>6</v>
      </c>
      <c r="T123" s="65">
        <f>'[1]5a'!K423</f>
        <v>5</v>
      </c>
      <c r="U123" s="65">
        <f t="shared" si="44"/>
        <v>3213</v>
      </c>
      <c r="V123" s="53">
        <f t="shared" si="3"/>
        <v>0</v>
      </c>
      <c r="W123" s="53">
        <f t="shared" si="4"/>
        <v>1456</v>
      </c>
      <c r="X123" s="53" t="str">
        <f t="shared" si="5"/>
        <v>t</v>
      </c>
      <c r="Y123" s="66">
        <f>'[1]3b'!O421</f>
        <v>0</v>
      </c>
      <c r="Z123" s="66">
        <f>'[1]3b'!$P$422</f>
        <v>0</v>
      </c>
      <c r="AA123" s="66">
        <f>'[1]3b'!$Q$423</f>
        <v>0</v>
      </c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</row>
    <row r="124" spans="1:37" ht="15.75" customHeight="1">
      <c r="A124" s="69"/>
      <c r="B124" s="221"/>
      <c r="C124" s="79" t="s">
        <v>128</v>
      </c>
      <c r="D124" s="70">
        <f aca="true" t="shared" si="45" ref="D124:U124">SUM(D118:D123)</f>
        <v>666</v>
      </c>
      <c r="E124" s="70">
        <f t="shared" si="45"/>
        <v>299</v>
      </c>
      <c r="F124" s="70">
        <f t="shared" si="45"/>
        <v>26600</v>
      </c>
      <c r="G124" s="70">
        <f t="shared" si="45"/>
        <v>5473</v>
      </c>
      <c r="H124" s="70">
        <f t="shared" si="45"/>
        <v>5411</v>
      </c>
      <c r="I124" s="70">
        <f t="shared" si="45"/>
        <v>6149</v>
      </c>
      <c r="J124" s="70">
        <f t="shared" si="45"/>
        <v>1714</v>
      </c>
      <c r="K124" s="70">
        <f t="shared" si="45"/>
        <v>666</v>
      </c>
      <c r="L124" s="70">
        <f t="shared" si="45"/>
        <v>3697</v>
      </c>
      <c r="M124" s="70">
        <f t="shared" si="45"/>
        <v>3776</v>
      </c>
      <c r="N124" s="70">
        <f t="shared" si="45"/>
        <v>222</v>
      </c>
      <c r="O124" s="70">
        <f t="shared" si="45"/>
        <v>1</v>
      </c>
      <c r="P124" s="70">
        <f t="shared" si="45"/>
        <v>0</v>
      </c>
      <c r="Q124" s="70">
        <f t="shared" si="45"/>
        <v>21986</v>
      </c>
      <c r="R124" s="70">
        <f t="shared" si="45"/>
        <v>0</v>
      </c>
      <c r="S124" s="70">
        <f t="shared" si="45"/>
        <v>272</v>
      </c>
      <c r="T124" s="70">
        <f t="shared" si="45"/>
        <v>92</v>
      </c>
      <c r="U124" s="70">
        <f t="shared" si="45"/>
        <v>22350</v>
      </c>
      <c r="V124" s="53">
        <f t="shared" si="3"/>
        <v>0</v>
      </c>
      <c r="W124" s="53">
        <f t="shared" si="4"/>
        <v>7473</v>
      </c>
      <c r="X124" s="53" t="str">
        <f t="shared" si="5"/>
        <v>t</v>
      </c>
      <c r="Y124" s="70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</row>
    <row r="125" spans="1:37" ht="15.75" customHeight="1">
      <c r="A125" s="240" t="s">
        <v>169</v>
      </c>
      <c r="B125" s="225"/>
      <c r="C125" s="226"/>
      <c r="D125" s="70">
        <f aca="true" t="shared" si="46" ref="D125:U125">SUM(D18+D22+D32+D37+D45+D57+D67+D83+D92+D96+D106+D117+D124)</f>
        <v>14947</v>
      </c>
      <c r="E125" s="70">
        <f t="shared" si="46"/>
        <v>12712</v>
      </c>
      <c r="F125" s="70">
        <f t="shared" si="46"/>
        <v>884378</v>
      </c>
      <c r="G125" s="70">
        <f t="shared" si="46"/>
        <v>170193</v>
      </c>
      <c r="H125" s="70">
        <f t="shared" si="46"/>
        <v>351623</v>
      </c>
      <c r="I125" s="70">
        <f t="shared" si="46"/>
        <v>186394</v>
      </c>
      <c r="J125" s="70">
        <f t="shared" si="46"/>
        <v>141215</v>
      </c>
      <c r="K125" s="70">
        <f t="shared" si="46"/>
        <v>14303</v>
      </c>
      <c r="L125" s="70">
        <f t="shared" si="46"/>
        <v>85326</v>
      </c>
      <c r="M125" s="70">
        <f t="shared" si="46"/>
        <v>84446</v>
      </c>
      <c r="N125" s="70">
        <f t="shared" si="46"/>
        <v>9478</v>
      </c>
      <c r="O125" s="70">
        <f t="shared" si="46"/>
        <v>110</v>
      </c>
      <c r="P125" s="70">
        <f t="shared" si="46"/>
        <v>3</v>
      </c>
      <c r="Q125" s="70">
        <f t="shared" si="46"/>
        <v>712187</v>
      </c>
      <c r="R125" s="70">
        <f t="shared" si="46"/>
        <v>0</v>
      </c>
      <c r="S125" s="70">
        <f t="shared" si="46"/>
        <v>7026</v>
      </c>
      <c r="T125" s="70">
        <f t="shared" si="46"/>
        <v>977</v>
      </c>
      <c r="U125" s="70">
        <f t="shared" si="46"/>
        <v>720190</v>
      </c>
      <c r="V125" s="53">
        <f t="shared" si="3"/>
        <v>644</v>
      </c>
      <c r="W125" s="53">
        <f t="shared" si="4"/>
        <v>169772</v>
      </c>
      <c r="X125" s="53" t="str">
        <f t="shared" si="5"/>
        <v>f</v>
      </c>
      <c r="Y125" s="70">
        <f>SUM(Y18+Y22+Y32+Y37+Y45+Y57+Y67+Y83+Y92+Y96+Y106+Y117+Y124)</f>
        <v>0</v>
      </c>
      <c r="Z125" s="70">
        <f>SUM(Z18+Z22+Z32+Z37+Z45+Z57+Z67+Z83+Z92+Z96+Z106+Z117+Z124)</f>
        <v>0</v>
      </c>
      <c r="AA125" s="70">
        <f>SUM(AA18+AA22+AA32+AA37+AA45+AA57+AA67+AA83+AA92+AA96+AA106+AA117+AA124)</f>
        <v>0</v>
      </c>
      <c r="AB125" s="56"/>
      <c r="AC125" s="53"/>
      <c r="AD125" s="53"/>
      <c r="AE125" s="56"/>
      <c r="AF125" s="56"/>
      <c r="AG125" s="56"/>
      <c r="AH125" s="56"/>
      <c r="AI125" s="56"/>
      <c r="AJ125" s="56"/>
      <c r="AK125" s="56"/>
    </row>
    <row r="126" spans="1:37" ht="15.75" customHeight="1" hidden="1">
      <c r="A126" s="54"/>
      <c r="B126" s="54"/>
      <c r="C126" s="80"/>
      <c r="D126" s="80">
        <f>'[1]Format II mini'!D125</f>
        <v>5120</v>
      </c>
      <c r="E126" s="80">
        <f>'[1]Format II mini'!E125</f>
        <v>3914</v>
      </c>
      <c r="F126" s="80">
        <f>'[1]Format II mini'!F125</f>
        <v>114421</v>
      </c>
      <c r="G126" s="80">
        <f>'[1]Format II mini'!G125</f>
        <v>21154</v>
      </c>
      <c r="H126" s="80">
        <f>'[1]Format II mini'!H125</f>
        <v>40641</v>
      </c>
      <c r="I126" s="80">
        <f>'[1]Format II mini'!I125</f>
        <v>27133</v>
      </c>
      <c r="J126" s="80">
        <f>'[1]Format II mini'!J125</f>
        <v>15510</v>
      </c>
      <c r="K126" s="80">
        <f>'[1]Format II mini'!K125</f>
        <v>5082</v>
      </c>
      <c r="L126" s="80">
        <f>'[1]Format II mini'!L125</f>
        <v>15564</v>
      </c>
      <c r="M126" s="80">
        <f>'[1]Format II mini'!M125</f>
        <v>15464</v>
      </c>
      <c r="N126" s="80">
        <f>'[1]Format II mini'!N125</f>
        <v>1148</v>
      </c>
      <c r="O126" s="80">
        <f>'[1]Format II mini'!O125</f>
        <v>8</v>
      </c>
      <c r="P126" s="80">
        <f>'[1]Format II mini'!P125</f>
        <v>0</v>
      </c>
      <c r="Q126" s="80">
        <f>'[1]Format II mini'!Q125</f>
        <v>98490</v>
      </c>
      <c r="R126" s="80">
        <f>'[1]Format II mini'!R125</f>
        <v>0</v>
      </c>
      <c r="S126" s="80">
        <f>'[1]Format II mini'!S125</f>
        <v>639</v>
      </c>
      <c r="T126" s="80">
        <f>'[1]Format II mini'!T125</f>
        <v>140</v>
      </c>
      <c r="U126" s="80">
        <f>'[1]Format II mini'!U125</f>
        <v>99269</v>
      </c>
      <c r="V126" s="53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</row>
    <row r="127" spans="1:37" ht="15.75" customHeight="1" hidden="1">
      <c r="A127" s="81"/>
      <c r="B127" s="82"/>
      <c r="C127" s="83"/>
      <c r="D127" s="83">
        <f aca="true" t="shared" si="47" ref="D127:U127">+D125+D126</f>
        <v>20067</v>
      </c>
      <c r="E127" s="83">
        <f t="shared" si="47"/>
        <v>16626</v>
      </c>
      <c r="F127" s="83">
        <f t="shared" si="47"/>
        <v>998799</v>
      </c>
      <c r="G127" s="83">
        <f t="shared" si="47"/>
        <v>191347</v>
      </c>
      <c r="H127" s="83">
        <f t="shared" si="47"/>
        <v>392264</v>
      </c>
      <c r="I127" s="83">
        <f t="shared" si="47"/>
        <v>213527</v>
      </c>
      <c r="J127" s="83">
        <f t="shared" si="47"/>
        <v>156725</v>
      </c>
      <c r="K127" s="83">
        <f t="shared" si="47"/>
        <v>19385</v>
      </c>
      <c r="L127" s="83">
        <f t="shared" si="47"/>
        <v>100890</v>
      </c>
      <c r="M127" s="83">
        <f t="shared" si="47"/>
        <v>99910</v>
      </c>
      <c r="N127" s="83">
        <f t="shared" si="47"/>
        <v>10626</v>
      </c>
      <c r="O127" s="83">
        <f t="shared" si="47"/>
        <v>118</v>
      </c>
      <c r="P127" s="83">
        <f t="shared" si="47"/>
        <v>3</v>
      </c>
      <c r="Q127" s="83">
        <f t="shared" si="47"/>
        <v>810677</v>
      </c>
      <c r="R127" s="83">
        <f t="shared" si="47"/>
        <v>0</v>
      </c>
      <c r="S127" s="83">
        <f t="shared" si="47"/>
        <v>7665</v>
      </c>
      <c r="T127" s="83">
        <f t="shared" si="47"/>
        <v>1117</v>
      </c>
      <c r="U127" s="83">
        <f t="shared" si="47"/>
        <v>819459</v>
      </c>
      <c r="V127" s="84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</row>
    <row r="128" spans="1:37" ht="15.75" customHeight="1" hidden="1">
      <c r="A128" s="54"/>
      <c r="B128" s="54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>
        <f>+L127+M127</f>
        <v>200800</v>
      </c>
      <c r="N128" s="80"/>
      <c r="O128" s="80"/>
      <c r="P128" s="80"/>
      <c r="Q128" s="80"/>
      <c r="R128" s="80"/>
      <c r="S128" s="80"/>
      <c r="T128" s="80"/>
      <c r="U128" s="80"/>
      <c r="V128" s="53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</row>
    <row r="129" spans="1:37" ht="15.75" customHeight="1" hidden="1">
      <c r="A129" s="54"/>
      <c r="B129" s="54"/>
      <c r="C129" s="80"/>
      <c r="D129" s="80"/>
      <c r="E129" s="80"/>
      <c r="F129" s="80"/>
      <c r="G129" s="80">
        <f>+H127+I127</f>
        <v>605791</v>
      </c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6"/>
      <c r="T129" s="80">
        <f>+T117+T92+T67+T37+T22+T18</f>
        <v>311</v>
      </c>
      <c r="U129" s="80"/>
      <c r="V129" s="53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</row>
    <row r="130" spans="1:37" ht="15.75" customHeight="1" hidden="1">
      <c r="A130" s="54"/>
      <c r="B130" s="87"/>
      <c r="C130" s="54"/>
      <c r="D130" s="54"/>
      <c r="E130" s="54"/>
      <c r="F130" s="54"/>
      <c r="G130" s="54">
        <f>G129/100000</f>
        <v>6.05791</v>
      </c>
      <c r="H130" s="54"/>
      <c r="I130" s="54"/>
      <c r="J130" s="54">
        <f>+J125+I125+H125</f>
        <v>679232</v>
      </c>
      <c r="K130" s="54"/>
      <c r="L130" s="54"/>
      <c r="M130" s="54"/>
      <c r="N130" s="54"/>
      <c r="O130" s="54"/>
      <c r="P130" s="54"/>
      <c r="Q130" s="54"/>
      <c r="R130" s="54"/>
      <c r="S130" s="54"/>
      <c r="T130" s="54">
        <f>'[1]Format II mini'!T129</f>
        <v>32</v>
      </c>
      <c r="U130" s="54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</row>
    <row r="131" spans="1:37" ht="15.75" customHeight="1" hidden="1">
      <c r="A131" s="53"/>
      <c r="B131" s="87"/>
      <c r="C131" s="53"/>
      <c r="D131" s="53"/>
      <c r="E131" s="53"/>
      <c r="F131" s="53">
        <f>+F125-'[1]2b'!G648</f>
        <v>0</v>
      </c>
      <c r="G131" s="53">
        <f>+G125-'[1]2b'!G649</f>
        <v>0</v>
      </c>
      <c r="H131" s="53">
        <f>+H125-'[1]4a'!K643</f>
        <v>0</v>
      </c>
      <c r="I131" s="53">
        <f>+I125-'[1]4a'!F643</f>
        <v>0</v>
      </c>
      <c r="J131" s="53">
        <f>+J125-'[1]4a'!M643</f>
        <v>0</v>
      </c>
      <c r="K131" s="53"/>
      <c r="L131" s="53"/>
      <c r="M131" s="53">
        <f>+M125+L125</f>
        <v>169772</v>
      </c>
      <c r="N131" s="53"/>
      <c r="O131" s="53"/>
      <c r="P131" s="53"/>
      <c r="Q131" s="53"/>
      <c r="R131" s="53"/>
      <c r="S131" s="53"/>
      <c r="T131" s="53">
        <f>+T129+T130</f>
        <v>343</v>
      </c>
      <c r="U131" s="53">
        <f>+'[1]5a'!K428</f>
        <v>720190</v>
      </c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</row>
    <row r="132" spans="1:37" ht="15.75" customHeight="1" hidden="1">
      <c r="A132" s="53"/>
      <c r="B132" s="87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</row>
    <row r="133" spans="1:37" ht="15.75" customHeight="1" hidden="1">
      <c r="A133" s="53"/>
      <c r="B133" s="87"/>
      <c r="C133" s="53"/>
      <c r="D133" s="53"/>
      <c r="E133" s="53"/>
      <c r="F133" s="53"/>
      <c r="G133" s="53"/>
      <c r="H133" s="53">
        <f>+H115+H113+H110+H66+H55+H49+H44</f>
        <v>58851</v>
      </c>
      <c r="I133" s="53"/>
      <c r="J133" s="53">
        <f>+J115+J113+J110+J66+J55+J49+J44</f>
        <v>23117</v>
      </c>
      <c r="K133" s="53"/>
      <c r="L133" s="53"/>
      <c r="M133" s="53">
        <f>+M125+L125</f>
        <v>169772</v>
      </c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</row>
    <row r="134" spans="1:37" ht="15.75" customHeight="1" hidden="1">
      <c r="A134" s="53"/>
      <c r="B134" s="87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>
        <f>+M133-'[1]6'!H125</f>
        <v>0</v>
      </c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</row>
    <row r="135" spans="1:37" ht="15.75" customHeight="1" hidden="1">
      <c r="A135" s="53"/>
      <c r="B135" s="87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>
        <v>37031</v>
      </c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</row>
    <row r="136" spans="1:37" ht="15.75" customHeight="1" hidden="1">
      <c r="A136" s="53"/>
      <c r="B136" s="87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>
        <f>+M135+M133</f>
        <v>206803</v>
      </c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</row>
    <row r="137" spans="1:37" ht="15.75" customHeight="1" hidden="1">
      <c r="A137" s="53"/>
      <c r="B137" s="87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>
        <v>80128</v>
      </c>
      <c r="Y137" s="53">
        <v>0</v>
      </c>
      <c r="Z137" s="53">
        <v>2339</v>
      </c>
      <c r="AA137" s="53">
        <v>165</v>
      </c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</row>
    <row r="138" spans="1:37" ht="15.75" customHeight="1" hidden="1">
      <c r="A138" s="53"/>
      <c r="B138" s="87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>
        <v>2056</v>
      </c>
      <c r="Y138" s="53">
        <v>0</v>
      </c>
      <c r="Z138" s="53">
        <v>147</v>
      </c>
      <c r="AA138" s="53">
        <v>11</v>
      </c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</row>
    <row r="139" spans="1:37" ht="15.75" customHeight="1" hidden="1">
      <c r="A139" s="53"/>
      <c r="B139" s="87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>
        <f>SUM(X137:X138)</f>
        <v>82184</v>
      </c>
      <c r="Y139" s="53">
        <f>SUM(Y137:Y138)</f>
        <v>0</v>
      </c>
      <c r="Z139" s="53">
        <f>SUM(Z137:Z138)</f>
        <v>2486</v>
      </c>
      <c r="AA139" s="53">
        <f>SUM(AA137:AA138)</f>
        <v>176</v>
      </c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</row>
    <row r="140" spans="1:37" ht="15.75" customHeight="1" hidden="1">
      <c r="A140" s="53"/>
      <c r="B140" s="87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</row>
    <row r="141" spans="1:37" ht="15.75" customHeight="1" hidden="1">
      <c r="A141" s="53"/>
      <c r="B141" s="87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</row>
    <row r="142" spans="1:37" ht="15.75" customHeight="1" hidden="1">
      <c r="A142" s="53"/>
      <c r="B142" s="87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73">
        <f>$Q$18</f>
        <v>25274</v>
      </c>
      <c r="R142" s="53"/>
      <c r="S142" s="73">
        <f>S18</f>
        <v>155</v>
      </c>
      <c r="T142" s="73">
        <f>T18</f>
        <v>14</v>
      </c>
      <c r="U142" s="73">
        <f>U18</f>
        <v>25443</v>
      </c>
      <c r="V142" s="53"/>
      <c r="W142" s="53"/>
      <c r="X142" s="53">
        <v>80128</v>
      </c>
      <c r="Y142" s="53">
        <v>2056</v>
      </c>
      <c r="Z142" s="53">
        <f>SUM(X142:Y142)</f>
        <v>82184</v>
      </c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</row>
    <row r="143" spans="1:37" ht="15.75" customHeight="1" hidden="1">
      <c r="A143" s="53"/>
      <c r="B143" s="87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73">
        <f>$Q$22</f>
        <v>13134</v>
      </c>
      <c r="R143" s="53"/>
      <c r="S143" s="73">
        <f>S22</f>
        <v>24</v>
      </c>
      <c r="T143" s="73">
        <f>T22</f>
        <v>18</v>
      </c>
      <c r="U143" s="73">
        <f>U22</f>
        <v>13176</v>
      </c>
      <c r="V143" s="53"/>
      <c r="W143" s="53"/>
      <c r="X143" s="53">
        <v>2339</v>
      </c>
      <c r="Y143" s="53">
        <v>147</v>
      </c>
      <c r="Z143" s="53">
        <f>SUM(X143:Y143)</f>
        <v>2486</v>
      </c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</row>
    <row r="144" spans="1:37" ht="15.75" customHeight="1" hidden="1">
      <c r="A144" s="53"/>
      <c r="B144" s="87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73">
        <f>$Q$32</f>
        <v>21433</v>
      </c>
      <c r="R144" s="53"/>
      <c r="S144" s="73">
        <f>S32</f>
        <v>65</v>
      </c>
      <c r="T144" s="73">
        <f>T32</f>
        <v>18</v>
      </c>
      <c r="U144" s="73">
        <f>U32</f>
        <v>21516</v>
      </c>
      <c r="V144" s="53"/>
      <c r="W144" s="53"/>
      <c r="X144" s="53">
        <v>165</v>
      </c>
      <c r="Y144" s="53">
        <v>11</v>
      </c>
      <c r="Z144" s="53">
        <f>SUM(X144:Y144)</f>
        <v>176</v>
      </c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</row>
    <row r="145" spans="1:37" ht="15.75" customHeight="1" hidden="1">
      <c r="A145" s="53"/>
      <c r="B145" s="87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73">
        <f>$Q$37</f>
        <v>16214</v>
      </c>
      <c r="R145" s="53"/>
      <c r="S145" s="73">
        <f>S37</f>
        <v>92</v>
      </c>
      <c r="T145" s="73">
        <f>T37</f>
        <v>13</v>
      </c>
      <c r="U145" s="73">
        <f>U37</f>
        <v>16319</v>
      </c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</row>
    <row r="146" spans="1:37" ht="15.75" customHeight="1" hidden="1">
      <c r="A146" s="53"/>
      <c r="B146" s="87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73">
        <f>$Q$45</f>
        <v>102494</v>
      </c>
      <c r="R146" s="53"/>
      <c r="S146" s="73">
        <f>S45</f>
        <v>483</v>
      </c>
      <c r="T146" s="73">
        <f>T45</f>
        <v>87</v>
      </c>
      <c r="U146" s="73">
        <f>U45</f>
        <v>103064</v>
      </c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</row>
    <row r="147" spans="1:37" ht="15.75" customHeight="1" hidden="1">
      <c r="A147" s="53"/>
      <c r="B147" s="87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73">
        <f>$Q$57</f>
        <v>201948</v>
      </c>
      <c r="R147" s="53"/>
      <c r="S147" s="73">
        <f>S57</f>
        <v>1631</v>
      </c>
      <c r="T147" s="73">
        <f>T57</f>
        <v>315</v>
      </c>
      <c r="U147" s="73">
        <f>U57</f>
        <v>203894</v>
      </c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</row>
    <row r="148" spans="1:37" ht="15.75" customHeight="1" hidden="1">
      <c r="A148" s="53"/>
      <c r="B148" s="87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73">
        <f>$Q$67</f>
        <v>70802</v>
      </c>
      <c r="R148" s="53"/>
      <c r="S148" s="73">
        <f>S67</f>
        <v>502</v>
      </c>
      <c r="T148" s="73">
        <f>T67</f>
        <v>27</v>
      </c>
      <c r="U148" s="73">
        <f>U67</f>
        <v>71331</v>
      </c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</row>
    <row r="149" spans="1:37" ht="15.75" customHeight="1" hidden="1">
      <c r="A149" s="53"/>
      <c r="B149" s="87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73">
        <f>$Q$83</f>
        <v>19349</v>
      </c>
      <c r="R149" s="53"/>
      <c r="S149" s="73">
        <f>S83</f>
        <v>177</v>
      </c>
      <c r="T149" s="73">
        <f>T83</f>
        <v>98</v>
      </c>
      <c r="U149" s="73">
        <f>U83</f>
        <v>19624</v>
      </c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</row>
    <row r="150" spans="1:37" ht="15.75" customHeight="1" hidden="1">
      <c r="A150" s="53"/>
      <c r="B150" s="87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73">
        <f>$Q$92</f>
        <v>21062</v>
      </c>
      <c r="R150" s="53"/>
      <c r="S150" s="73">
        <f>S92</f>
        <v>14</v>
      </c>
      <c r="T150" s="73">
        <f>T92</f>
        <v>6</v>
      </c>
      <c r="U150" s="73">
        <f>U92</f>
        <v>21082</v>
      </c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</row>
    <row r="151" spans="1:37" ht="15.75" customHeight="1" hidden="1">
      <c r="A151" s="53"/>
      <c r="B151" s="87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73">
        <f>$Q$96</f>
        <v>13760</v>
      </c>
      <c r="R151" s="53"/>
      <c r="S151" s="73">
        <f>S96</f>
        <v>44</v>
      </c>
      <c r="T151" s="73">
        <f>T96</f>
        <v>20</v>
      </c>
      <c r="U151" s="73">
        <f>U96</f>
        <v>13824</v>
      </c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</row>
    <row r="152" spans="1:37" ht="15.75" customHeight="1" hidden="1">
      <c r="A152" s="53"/>
      <c r="B152" s="87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73">
        <f>$Q$106</f>
        <v>33938</v>
      </c>
      <c r="R152" s="53"/>
      <c r="S152" s="73">
        <f>S106</f>
        <v>126</v>
      </c>
      <c r="T152" s="73">
        <f>T106</f>
        <v>36</v>
      </c>
      <c r="U152" s="73">
        <f>U106</f>
        <v>34100</v>
      </c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</row>
    <row r="153" spans="1:37" ht="15.75" customHeight="1" hidden="1">
      <c r="A153" s="53"/>
      <c r="B153" s="87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73">
        <f>$Q$117</f>
        <v>150793</v>
      </c>
      <c r="R153" s="53"/>
      <c r="S153" s="73">
        <f>S117</f>
        <v>3441</v>
      </c>
      <c r="T153" s="73">
        <f>T117</f>
        <v>233</v>
      </c>
      <c r="U153" s="73">
        <f>U117</f>
        <v>154467</v>
      </c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</row>
    <row r="154" spans="1:37" ht="15.75" customHeight="1" hidden="1">
      <c r="A154" s="53"/>
      <c r="B154" s="87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73">
        <f>$Q$124</f>
        <v>21986</v>
      </c>
      <c r="R154" s="53"/>
      <c r="S154" s="73">
        <f>S124</f>
        <v>272</v>
      </c>
      <c r="T154" s="73">
        <f>T124</f>
        <v>92</v>
      </c>
      <c r="U154" s="73">
        <f>U124</f>
        <v>22350</v>
      </c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</row>
    <row r="155" spans="1:37" ht="15.75" customHeight="1" hidden="1">
      <c r="A155" s="53"/>
      <c r="B155" s="87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</row>
    <row r="156" spans="1:37" ht="15.75" customHeight="1">
      <c r="A156" s="53"/>
      <c r="B156" s="87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</row>
    <row r="157" spans="1:37" ht="15.75" customHeight="1">
      <c r="A157" s="53"/>
      <c r="B157" s="87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</row>
    <row r="158" spans="1:37" ht="15.75" customHeight="1">
      <c r="A158" s="53"/>
      <c r="B158" s="87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</row>
    <row r="159" spans="1:37" ht="15.75" customHeight="1">
      <c r="A159" s="53"/>
      <c r="B159" s="87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</row>
    <row r="160" spans="1:37" ht="15.75" customHeight="1">
      <c r="A160" s="53"/>
      <c r="B160" s="87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</row>
    <row r="161" spans="1:37" ht="15.75" customHeight="1">
      <c r="A161" s="242" t="s">
        <v>242</v>
      </c>
      <c r="B161" s="219"/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</row>
    <row r="162" spans="1:37" ht="15.75" customHeight="1">
      <c r="A162" s="242"/>
      <c r="B162" s="219"/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</row>
    <row r="163" spans="1:37" ht="15.75" customHeight="1">
      <c r="A163" s="56"/>
      <c r="B163" s="53"/>
      <c r="C163" s="53"/>
      <c r="D163" s="53"/>
      <c r="E163" s="53"/>
      <c r="F163" s="53"/>
      <c r="G163" s="53"/>
      <c r="H163" s="53"/>
      <c r="I163" s="53"/>
      <c r="J163" s="56" t="s">
        <v>243</v>
      </c>
      <c r="K163" s="56" t="s">
        <v>171</v>
      </c>
      <c r="L163" s="53"/>
      <c r="M163" s="53"/>
      <c r="N163" s="53"/>
      <c r="O163" s="53"/>
      <c r="P163" s="53"/>
      <c r="Q163" s="53" t="s">
        <v>2</v>
      </c>
      <c r="R163" s="243">
        <f>R3</f>
        <v>44634</v>
      </c>
      <c r="S163" s="219"/>
      <c r="T163" s="219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</row>
    <row r="164" spans="1:37" ht="15.75" customHeight="1">
      <c r="A164" s="56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6" t="s">
        <v>244</v>
      </c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</row>
    <row r="165" spans="1:37" ht="15.75" customHeight="1">
      <c r="A165" s="244" t="s">
        <v>245</v>
      </c>
      <c r="B165" s="244" t="s">
        <v>174</v>
      </c>
      <c r="C165" s="245" t="s">
        <v>246</v>
      </c>
      <c r="D165" s="239" t="s">
        <v>247</v>
      </c>
      <c r="E165" s="245" t="s">
        <v>248</v>
      </c>
      <c r="F165" s="238" t="s">
        <v>249</v>
      </c>
      <c r="G165" s="226"/>
      <c r="H165" s="238" t="s">
        <v>250</v>
      </c>
      <c r="I165" s="225"/>
      <c r="J165" s="226"/>
      <c r="K165" s="245" t="s">
        <v>251</v>
      </c>
      <c r="L165" s="238" t="s">
        <v>252</v>
      </c>
      <c r="M165" s="226"/>
      <c r="N165" s="239" t="s">
        <v>253</v>
      </c>
      <c r="O165" s="240"/>
      <c r="P165" s="225"/>
      <c r="Q165" s="225"/>
      <c r="R165" s="225"/>
      <c r="S165" s="225"/>
      <c r="T165" s="225"/>
      <c r="U165" s="226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</row>
    <row r="166" spans="1:37" ht="15.75" customHeight="1">
      <c r="A166" s="222"/>
      <c r="B166" s="222"/>
      <c r="C166" s="222"/>
      <c r="D166" s="222"/>
      <c r="E166" s="222"/>
      <c r="F166" s="88" t="s">
        <v>254</v>
      </c>
      <c r="G166" s="88" t="s">
        <v>255</v>
      </c>
      <c r="H166" s="88" t="s">
        <v>256</v>
      </c>
      <c r="I166" s="89" t="s">
        <v>257</v>
      </c>
      <c r="J166" s="88" t="s">
        <v>255</v>
      </c>
      <c r="K166" s="222"/>
      <c r="L166" s="90" t="s">
        <v>206</v>
      </c>
      <c r="M166" s="90" t="s">
        <v>207</v>
      </c>
      <c r="N166" s="222"/>
      <c r="O166" s="88" t="s">
        <v>258</v>
      </c>
      <c r="P166" s="88" t="s">
        <v>259</v>
      </c>
      <c r="Q166" s="91" t="s">
        <v>260</v>
      </c>
      <c r="R166" s="92" t="s">
        <v>261</v>
      </c>
      <c r="S166" s="92" t="s">
        <v>213</v>
      </c>
      <c r="T166" s="92" t="s">
        <v>262</v>
      </c>
      <c r="U166" s="92" t="s">
        <v>263</v>
      </c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</row>
    <row r="167" spans="1:37" ht="15.75" customHeight="1">
      <c r="A167" s="73">
        <v>1</v>
      </c>
      <c r="B167" s="241" t="s">
        <v>186</v>
      </c>
      <c r="C167" s="73" t="str">
        <f aca="true" t="shared" si="48" ref="C167:U177">C46</f>
        <v>Bahadrabad (I)</v>
      </c>
      <c r="D167" s="73">
        <f t="shared" si="48"/>
        <v>373</v>
      </c>
      <c r="E167" s="73">
        <f t="shared" si="48"/>
        <v>373</v>
      </c>
      <c r="F167" s="73">
        <f t="shared" si="48"/>
        <v>31541</v>
      </c>
      <c r="G167" s="73">
        <f t="shared" si="48"/>
        <v>7049</v>
      </c>
      <c r="H167" s="73">
        <f t="shared" si="48"/>
        <v>17603</v>
      </c>
      <c r="I167" s="73">
        <f t="shared" si="48"/>
        <v>9975</v>
      </c>
      <c r="J167" s="73">
        <f t="shared" si="48"/>
        <v>7486</v>
      </c>
      <c r="K167" s="73">
        <f t="shared" si="48"/>
        <v>373</v>
      </c>
      <c r="L167" s="73">
        <f t="shared" si="48"/>
        <v>5092</v>
      </c>
      <c r="M167" s="73">
        <f t="shared" si="48"/>
        <v>4883</v>
      </c>
      <c r="N167" s="73">
        <f t="shared" si="48"/>
        <v>348</v>
      </c>
      <c r="O167" s="73">
        <f t="shared" si="48"/>
        <v>6</v>
      </c>
      <c r="P167" s="73">
        <f t="shared" si="48"/>
        <v>0</v>
      </c>
      <c r="Q167" s="73">
        <f t="shared" si="48"/>
        <v>30890</v>
      </c>
      <c r="R167" s="73">
        <f t="shared" si="48"/>
        <v>0</v>
      </c>
      <c r="S167" s="73">
        <f t="shared" si="48"/>
        <v>302</v>
      </c>
      <c r="T167" s="73">
        <f t="shared" si="48"/>
        <v>62</v>
      </c>
      <c r="U167" s="73">
        <f t="shared" si="48"/>
        <v>31254</v>
      </c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</row>
    <row r="168" spans="1:37" ht="15.75" customHeight="1">
      <c r="A168" s="73">
        <v>2</v>
      </c>
      <c r="B168" s="221"/>
      <c r="C168" s="73" t="str">
        <f t="shared" si="48"/>
        <v>Bahadrabad (II)</v>
      </c>
      <c r="D168" s="73">
        <f t="shared" si="48"/>
        <v>238</v>
      </c>
      <c r="E168" s="73">
        <f t="shared" si="48"/>
        <v>238</v>
      </c>
      <c r="F168" s="73">
        <f t="shared" si="48"/>
        <v>23215</v>
      </c>
      <c r="G168" s="73">
        <f t="shared" si="48"/>
        <v>4923</v>
      </c>
      <c r="H168" s="73">
        <f t="shared" si="48"/>
        <v>12198</v>
      </c>
      <c r="I168" s="73">
        <f t="shared" si="48"/>
        <v>6058</v>
      </c>
      <c r="J168" s="73">
        <f t="shared" si="48"/>
        <v>5030</v>
      </c>
      <c r="K168" s="73">
        <f t="shared" si="48"/>
        <v>0</v>
      </c>
      <c r="L168" s="73">
        <f t="shared" si="48"/>
        <v>0</v>
      </c>
      <c r="M168" s="73">
        <f t="shared" si="48"/>
        <v>0</v>
      </c>
      <c r="N168" s="73">
        <f t="shared" si="48"/>
        <v>203</v>
      </c>
      <c r="O168" s="73">
        <f t="shared" si="48"/>
        <v>4</v>
      </c>
      <c r="P168" s="73">
        <f t="shared" si="48"/>
        <v>1</v>
      </c>
      <c r="Q168" s="73">
        <f t="shared" si="48"/>
        <v>20505</v>
      </c>
      <c r="R168" s="73">
        <f t="shared" si="48"/>
        <v>0</v>
      </c>
      <c r="S168" s="73">
        <f t="shared" si="48"/>
        <v>285</v>
      </c>
      <c r="T168" s="73">
        <f t="shared" si="48"/>
        <v>52</v>
      </c>
      <c r="U168" s="73">
        <f t="shared" si="48"/>
        <v>20842</v>
      </c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</row>
    <row r="169" spans="1:37" ht="15.75" customHeight="1">
      <c r="A169" s="73">
        <v>3</v>
      </c>
      <c r="B169" s="221"/>
      <c r="C169" s="73" t="str">
        <f t="shared" si="48"/>
        <v>Bhagwanpur </v>
      </c>
      <c r="D169" s="73">
        <f t="shared" si="48"/>
        <v>426</v>
      </c>
      <c r="E169" s="73">
        <f t="shared" si="48"/>
        <v>426</v>
      </c>
      <c r="F169" s="73">
        <f t="shared" si="48"/>
        <v>33589</v>
      </c>
      <c r="G169" s="73">
        <f t="shared" si="48"/>
        <v>6234</v>
      </c>
      <c r="H169" s="73">
        <f t="shared" si="48"/>
        <v>14657</v>
      </c>
      <c r="I169" s="73">
        <f t="shared" si="48"/>
        <v>9954</v>
      </c>
      <c r="J169" s="73">
        <f t="shared" si="48"/>
        <v>6234</v>
      </c>
      <c r="K169" s="73">
        <f t="shared" si="48"/>
        <v>426</v>
      </c>
      <c r="L169" s="73">
        <f t="shared" si="48"/>
        <v>0</v>
      </c>
      <c r="M169" s="73">
        <f t="shared" si="48"/>
        <v>0</v>
      </c>
      <c r="N169" s="73">
        <f t="shared" si="48"/>
        <v>354</v>
      </c>
      <c r="O169" s="73">
        <f t="shared" si="48"/>
        <v>0</v>
      </c>
      <c r="P169" s="73">
        <f t="shared" si="48"/>
        <v>0</v>
      </c>
      <c r="Q169" s="73">
        <f t="shared" si="48"/>
        <v>27617</v>
      </c>
      <c r="R169" s="73">
        <f t="shared" si="48"/>
        <v>0</v>
      </c>
      <c r="S169" s="73">
        <f t="shared" si="48"/>
        <v>113</v>
      </c>
      <c r="T169" s="73">
        <f t="shared" si="48"/>
        <v>23</v>
      </c>
      <c r="U169" s="73">
        <f t="shared" si="48"/>
        <v>27753</v>
      </c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</row>
    <row r="170" spans="1:37" ht="15.75" customHeight="1">
      <c r="A170" s="73">
        <v>4</v>
      </c>
      <c r="B170" s="221"/>
      <c r="C170" s="73" t="str">
        <f t="shared" si="48"/>
        <v>Hardwar Cty</v>
      </c>
      <c r="D170" s="73">
        <f t="shared" si="48"/>
        <v>184</v>
      </c>
      <c r="E170" s="73">
        <f t="shared" si="48"/>
        <v>184</v>
      </c>
      <c r="F170" s="73">
        <f t="shared" si="48"/>
        <v>17092</v>
      </c>
      <c r="G170" s="73">
        <f t="shared" si="48"/>
        <v>3336</v>
      </c>
      <c r="H170" s="73">
        <f t="shared" si="48"/>
        <v>8996</v>
      </c>
      <c r="I170" s="73">
        <f t="shared" si="48"/>
        <v>2691</v>
      </c>
      <c r="J170" s="73">
        <f t="shared" si="48"/>
        <v>3396</v>
      </c>
      <c r="K170" s="73">
        <f t="shared" si="48"/>
        <v>184</v>
      </c>
      <c r="L170" s="73">
        <f t="shared" si="48"/>
        <v>1347</v>
      </c>
      <c r="M170" s="73">
        <f t="shared" si="48"/>
        <v>1344</v>
      </c>
      <c r="N170" s="73">
        <f t="shared" si="48"/>
        <v>201</v>
      </c>
      <c r="O170" s="73">
        <f t="shared" si="48"/>
        <v>0</v>
      </c>
      <c r="P170" s="73">
        <f t="shared" si="48"/>
        <v>0</v>
      </c>
      <c r="Q170" s="73">
        <f t="shared" si="48"/>
        <v>14656</v>
      </c>
      <c r="R170" s="73">
        <f t="shared" si="48"/>
        <v>0</v>
      </c>
      <c r="S170" s="73">
        <f t="shared" si="48"/>
        <v>272</v>
      </c>
      <c r="T170" s="73">
        <f t="shared" si="48"/>
        <v>17</v>
      </c>
      <c r="U170" s="73">
        <f t="shared" si="48"/>
        <v>14945</v>
      </c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</row>
    <row r="171" spans="1:37" ht="15.75" customHeight="1">
      <c r="A171" s="73">
        <v>5</v>
      </c>
      <c r="B171" s="221"/>
      <c r="C171" s="73" t="str">
        <f t="shared" si="48"/>
        <v>Khanpur</v>
      </c>
      <c r="D171" s="73">
        <f t="shared" si="48"/>
        <v>100</v>
      </c>
      <c r="E171" s="73">
        <f t="shared" si="48"/>
        <v>0</v>
      </c>
      <c r="F171" s="73">
        <f t="shared" si="48"/>
        <v>5550</v>
      </c>
      <c r="G171" s="73">
        <f t="shared" si="48"/>
        <v>1118</v>
      </c>
      <c r="H171" s="73">
        <f t="shared" si="48"/>
        <v>2399</v>
      </c>
      <c r="I171" s="73">
        <f t="shared" si="48"/>
        <v>0</v>
      </c>
      <c r="J171" s="73">
        <f t="shared" si="48"/>
        <v>1035</v>
      </c>
      <c r="K171" s="73">
        <f t="shared" si="48"/>
        <v>100</v>
      </c>
      <c r="L171" s="73">
        <f t="shared" si="48"/>
        <v>646</v>
      </c>
      <c r="M171" s="73">
        <f t="shared" si="48"/>
        <v>634</v>
      </c>
      <c r="N171" s="73">
        <f t="shared" si="48"/>
        <v>59</v>
      </c>
      <c r="O171" s="73">
        <f t="shared" si="48"/>
        <v>2</v>
      </c>
      <c r="P171" s="73">
        <f t="shared" si="48"/>
        <v>0</v>
      </c>
      <c r="Q171" s="73">
        <f t="shared" si="48"/>
        <v>4795</v>
      </c>
      <c r="R171" s="73">
        <f t="shared" si="48"/>
        <v>0</v>
      </c>
      <c r="S171" s="73">
        <f t="shared" si="48"/>
        <v>59</v>
      </c>
      <c r="T171" s="73">
        <f t="shared" si="48"/>
        <v>12</v>
      </c>
      <c r="U171" s="73">
        <f t="shared" si="48"/>
        <v>4866</v>
      </c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</row>
    <row r="172" spans="1:37" ht="15.75" customHeight="1">
      <c r="A172" s="73">
        <v>6</v>
      </c>
      <c r="B172" s="221"/>
      <c r="C172" s="73" t="str">
        <f t="shared" si="48"/>
        <v>Lakshar </v>
      </c>
      <c r="D172" s="73">
        <f t="shared" si="48"/>
        <v>377</v>
      </c>
      <c r="E172" s="73">
        <f t="shared" si="48"/>
        <v>377</v>
      </c>
      <c r="F172" s="73">
        <f t="shared" si="48"/>
        <v>22669</v>
      </c>
      <c r="G172" s="73">
        <f t="shared" si="48"/>
        <v>4526</v>
      </c>
      <c r="H172" s="73">
        <f t="shared" si="48"/>
        <v>10666</v>
      </c>
      <c r="I172" s="73">
        <f t="shared" si="48"/>
        <v>6434</v>
      </c>
      <c r="J172" s="73">
        <f t="shared" si="48"/>
        <v>4510</v>
      </c>
      <c r="K172" s="73">
        <f t="shared" si="48"/>
        <v>377</v>
      </c>
      <c r="L172" s="73">
        <f t="shared" si="48"/>
        <v>3264</v>
      </c>
      <c r="M172" s="73">
        <f t="shared" si="48"/>
        <v>3170</v>
      </c>
      <c r="N172" s="73">
        <f t="shared" si="48"/>
        <v>280</v>
      </c>
      <c r="O172" s="73">
        <f t="shared" si="48"/>
        <v>12</v>
      </c>
      <c r="P172" s="73">
        <f t="shared" si="48"/>
        <v>0</v>
      </c>
      <c r="Q172" s="73">
        <f t="shared" si="48"/>
        <v>20294</v>
      </c>
      <c r="R172" s="73">
        <f t="shared" si="48"/>
        <v>0</v>
      </c>
      <c r="S172" s="73">
        <f t="shared" si="48"/>
        <v>54</v>
      </c>
      <c r="T172" s="73">
        <f t="shared" si="48"/>
        <v>15</v>
      </c>
      <c r="U172" s="73">
        <f t="shared" si="48"/>
        <v>20363</v>
      </c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</row>
    <row r="173" spans="1:37" ht="15.75" customHeight="1">
      <c r="A173" s="73">
        <v>7</v>
      </c>
      <c r="B173" s="221"/>
      <c r="C173" s="73" t="str">
        <f t="shared" si="48"/>
        <v>Narsan </v>
      </c>
      <c r="D173" s="73">
        <f t="shared" si="48"/>
        <v>501</v>
      </c>
      <c r="E173" s="73">
        <f t="shared" si="48"/>
        <v>488</v>
      </c>
      <c r="F173" s="73">
        <f t="shared" si="48"/>
        <v>32078</v>
      </c>
      <c r="G173" s="73">
        <f t="shared" si="48"/>
        <v>6058</v>
      </c>
      <c r="H173" s="73">
        <f t="shared" si="48"/>
        <v>14649</v>
      </c>
      <c r="I173" s="73">
        <f t="shared" si="48"/>
        <v>11653</v>
      </c>
      <c r="J173" s="73">
        <f t="shared" si="48"/>
        <v>6498</v>
      </c>
      <c r="K173" s="73">
        <f t="shared" si="48"/>
        <v>501</v>
      </c>
      <c r="L173" s="73">
        <f t="shared" si="48"/>
        <v>6135</v>
      </c>
      <c r="M173" s="73">
        <f t="shared" si="48"/>
        <v>5518</v>
      </c>
      <c r="N173" s="73">
        <f t="shared" si="48"/>
        <v>347</v>
      </c>
      <c r="O173" s="73">
        <f t="shared" si="48"/>
        <v>4</v>
      </c>
      <c r="P173" s="73">
        <f t="shared" si="48"/>
        <v>0</v>
      </c>
      <c r="Q173" s="73">
        <f t="shared" si="48"/>
        <v>28782</v>
      </c>
      <c r="R173" s="73">
        <f t="shared" si="48"/>
        <v>0</v>
      </c>
      <c r="S173" s="73">
        <f t="shared" si="48"/>
        <v>235</v>
      </c>
      <c r="T173" s="73">
        <f t="shared" si="48"/>
        <v>53</v>
      </c>
      <c r="U173" s="73">
        <f t="shared" si="48"/>
        <v>29070</v>
      </c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</row>
    <row r="174" spans="1:37" ht="15.75" customHeight="1">
      <c r="A174" s="73">
        <v>8</v>
      </c>
      <c r="B174" s="221"/>
      <c r="C174" s="73" t="str">
        <f t="shared" si="48"/>
        <v>Roorkee (I)</v>
      </c>
      <c r="D174" s="73">
        <f t="shared" si="48"/>
        <v>406</v>
      </c>
      <c r="E174" s="73">
        <f t="shared" si="48"/>
        <v>406</v>
      </c>
      <c r="F174" s="73">
        <f t="shared" si="48"/>
        <v>30684</v>
      </c>
      <c r="G174" s="73">
        <f t="shared" si="48"/>
        <v>6650</v>
      </c>
      <c r="H174" s="73">
        <f t="shared" si="48"/>
        <v>14932</v>
      </c>
      <c r="I174" s="73">
        <f t="shared" si="48"/>
        <v>8658</v>
      </c>
      <c r="J174" s="73">
        <f t="shared" si="48"/>
        <v>6679</v>
      </c>
      <c r="K174" s="73">
        <f t="shared" si="48"/>
        <v>0</v>
      </c>
      <c r="L174" s="73">
        <f t="shared" si="48"/>
        <v>0</v>
      </c>
      <c r="M174" s="73">
        <f t="shared" si="48"/>
        <v>0</v>
      </c>
      <c r="N174" s="73">
        <f t="shared" si="48"/>
        <v>371</v>
      </c>
      <c r="O174" s="73">
        <f t="shared" si="48"/>
        <v>3</v>
      </c>
      <c r="P174" s="73">
        <f t="shared" si="48"/>
        <v>0</v>
      </c>
      <c r="Q174" s="73">
        <f t="shared" si="48"/>
        <v>27064</v>
      </c>
      <c r="R174" s="73">
        <f t="shared" si="48"/>
        <v>0</v>
      </c>
      <c r="S174" s="73">
        <f t="shared" si="48"/>
        <v>104</v>
      </c>
      <c r="T174" s="73">
        <f t="shared" si="48"/>
        <v>17</v>
      </c>
      <c r="U174" s="73">
        <f t="shared" si="48"/>
        <v>27185</v>
      </c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</row>
    <row r="175" spans="1:37" ht="15.75" customHeight="1">
      <c r="A175" s="73">
        <v>9</v>
      </c>
      <c r="B175" s="221"/>
      <c r="C175" s="73" t="str">
        <f t="shared" si="48"/>
        <v>Roorkee (II)</v>
      </c>
      <c r="D175" s="73">
        <f t="shared" si="48"/>
        <v>232</v>
      </c>
      <c r="E175" s="73">
        <f t="shared" si="48"/>
        <v>232</v>
      </c>
      <c r="F175" s="73">
        <f t="shared" si="48"/>
        <v>16538</v>
      </c>
      <c r="G175" s="73">
        <f t="shared" si="48"/>
        <v>3433</v>
      </c>
      <c r="H175" s="73">
        <f t="shared" si="48"/>
        <v>7532</v>
      </c>
      <c r="I175" s="73">
        <f t="shared" si="48"/>
        <v>6507</v>
      </c>
      <c r="J175" s="73">
        <f t="shared" si="48"/>
        <v>3301</v>
      </c>
      <c r="K175" s="73">
        <f t="shared" si="48"/>
        <v>232</v>
      </c>
      <c r="L175" s="73">
        <f t="shared" si="48"/>
        <v>3291</v>
      </c>
      <c r="M175" s="73">
        <f t="shared" si="48"/>
        <v>3216</v>
      </c>
      <c r="N175" s="73">
        <f t="shared" si="48"/>
        <v>188</v>
      </c>
      <c r="O175" s="73">
        <f t="shared" si="48"/>
        <v>3</v>
      </c>
      <c r="P175" s="73">
        <f t="shared" si="48"/>
        <v>0</v>
      </c>
      <c r="Q175" s="73">
        <f t="shared" si="48"/>
        <v>12609</v>
      </c>
      <c r="R175" s="73">
        <f t="shared" si="48"/>
        <v>0</v>
      </c>
      <c r="S175" s="73">
        <f t="shared" si="48"/>
        <v>148</v>
      </c>
      <c r="T175" s="73">
        <f t="shared" si="48"/>
        <v>41</v>
      </c>
      <c r="U175" s="73">
        <f t="shared" si="48"/>
        <v>12798</v>
      </c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</row>
    <row r="176" spans="1:37" ht="15.75" customHeight="1">
      <c r="A176" s="73">
        <v>10</v>
      </c>
      <c r="B176" s="221"/>
      <c r="C176" s="73" t="str">
        <f t="shared" si="48"/>
        <v>Roorkee City</v>
      </c>
      <c r="D176" s="73">
        <f t="shared" si="48"/>
        <v>140</v>
      </c>
      <c r="E176" s="73">
        <f t="shared" si="48"/>
        <v>52</v>
      </c>
      <c r="F176" s="73">
        <f t="shared" si="48"/>
        <v>9561</v>
      </c>
      <c r="G176" s="73">
        <f t="shared" si="48"/>
        <v>1604</v>
      </c>
      <c r="H176" s="73">
        <f t="shared" si="48"/>
        <v>4707</v>
      </c>
      <c r="I176" s="73">
        <f t="shared" si="48"/>
        <v>452</v>
      </c>
      <c r="J176" s="73">
        <f t="shared" si="48"/>
        <v>1652</v>
      </c>
      <c r="K176" s="73">
        <f t="shared" si="48"/>
        <v>140</v>
      </c>
      <c r="L176" s="73">
        <f t="shared" si="48"/>
        <v>232</v>
      </c>
      <c r="M176" s="73">
        <f t="shared" si="48"/>
        <v>220</v>
      </c>
      <c r="N176" s="73">
        <f t="shared" si="48"/>
        <v>102</v>
      </c>
      <c r="O176" s="73">
        <f t="shared" si="48"/>
        <v>0</v>
      </c>
      <c r="P176" s="73">
        <f t="shared" si="48"/>
        <v>0</v>
      </c>
      <c r="Q176" s="73">
        <f t="shared" si="48"/>
        <v>8626</v>
      </c>
      <c r="R176" s="73">
        <f t="shared" si="48"/>
        <v>0</v>
      </c>
      <c r="S176" s="73">
        <f t="shared" si="48"/>
        <v>11</v>
      </c>
      <c r="T176" s="73">
        <f t="shared" si="48"/>
        <v>9</v>
      </c>
      <c r="U176" s="73">
        <f t="shared" si="48"/>
        <v>8646</v>
      </c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</row>
    <row r="177" spans="1:37" ht="15.75" customHeight="1">
      <c r="A177" s="73">
        <v>11</v>
      </c>
      <c r="B177" s="222"/>
      <c r="C177" s="73" t="str">
        <f t="shared" si="48"/>
        <v>Manglore</v>
      </c>
      <c r="D177" s="73">
        <f t="shared" si="48"/>
        <v>79</v>
      </c>
      <c r="E177" s="73">
        <f t="shared" si="48"/>
        <v>79</v>
      </c>
      <c r="F177" s="73">
        <f t="shared" si="48"/>
        <v>7753</v>
      </c>
      <c r="G177" s="73">
        <f t="shared" si="48"/>
        <v>1430</v>
      </c>
      <c r="H177" s="73">
        <f t="shared" si="48"/>
        <v>3404</v>
      </c>
      <c r="I177" s="73">
        <f t="shared" si="48"/>
        <v>1535</v>
      </c>
      <c r="J177" s="73">
        <f t="shared" si="48"/>
        <v>1558</v>
      </c>
      <c r="K177" s="73">
        <f t="shared" si="48"/>
        <v>79</v>
      </c>
      <c r="L177" s="73">
        <f t="shared" si="48"/>
        <v>728</v>
      </c>
      <c r="M177" s="73">
        <f t="shared" si="48"/>
        <v>807</v>
      </c>
      <c r="N177" s="73">
        <f t="shared" si="48"/>
        <v>100</v>
      </c>
      <c r="O177" s="73">
        <f t="shared" si="48"/>
        <v>0</v>
      </c>
      <c r="P177" s="73">
        <f t="shared" si="48"/>
        <v>0</v>
      </c>
      <c r="Q177" s="73">
        <f t="shared" si="48"/>
        <v>6110</v>
      </c>
      <c r="R177" s="73">
        <f t="shared" si="48"/>
        <v>0</v>
      </c>
      <c r="S177" s="73">
        <f t="shared" si="48"/>
        <v>48</v>
      </c>
      <c r="T177" s="73">
        <f t="shared" si="48"/>
        <v>14</v>
      </c>
      <c r="U177" s="73">
        <f t="shared" si="48"/>
        <v>6172</v>
      </c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</row>
    <row r="178" spans="1:37" ht="15.75" customHeight="1">
      <c r="A178" s="73"/>
      <c r="B178" s="93"/>
      <c r="C178" s="73" t="s">
        <v>128</v>
      </c>
      <c r="D178" s="94">
        <f aca="true" t="shared" si="49" ref="D178:U178">SUM(D167:D177)</f>
        <v>3056</v>
      </c>
      <c r="E178" s="94">
        <f t="shared" si="49"/>
        <v>2855</v>
      </c>
      <c r="F178" s="94">
        <f t="shared" si="49"/>
        <v>230270</v>
      </c>
      <c r="G178" s="94">
        <f t="shared" si="49"/>
        <v>46361</v>
      </c>
      <c r="H178" s="94">
        <f t="shared" si="49"/>
        <v>111743</v>
      </c>
      <c r="I178" s="94">
        <f t="shared" si="49"/>
        <v>63917</v>
      </c>
      <c r="J178" s="94">
        <f t="shared" si="49"/>
        <v>47379</v>
      </c>
      <c r="K178" s="94">
        <f t="shared" si="49"/>
        <v>2412</v>
      </c>
      <c r="L178" s="94">
        <f t="shared" si="49"/>
        <v>20735</v>
      </c>
      <c r="M178" s="94">
        <f t="shared" si="49"/>
        <v>19792</v>
      </c>
      <c r="N178" s="94">
        <f t="shared" si="49"/>
        <v>2553</v>
      </c>
      <c r="O178" s="94">
        <f t="shared" si="49"/>
        <v>34</v>
      </c>
      <c r="P178" s="94">
        <f t="shared" si="49"/>
        <v>1</v>
      </c>
      <c r="Q178" s="94">
        <f t="shared" si="49"/>
        <v>201948</v>
      </c>
      <c r="R178" s="94">
        <f t="shared" si="49"/>
        <v>0</v>
      </c>
      <c r="S178" s="94">
        <f t="shared" si="49"/>
        <v>1631</v>
      </c>
      <c r="T178" s="94">
        <f t="shared" si="49"/>
        <v>315</v>
      </c>
      <c r="U178" s="94">
        <f t="shared" si="49"/>
        <v>203894</v>
      </c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</row>
    <row r="179" spans="1:37" ht="15.75" customHeight="1">
      <c r="A179" s="73">
        <v>1</v>
      </c>
      <c r="B179" s="241" t="s">
        <v>187</v>
      </c>
      <c r="C179" s="73" t="str">
        <f aca="true" t="shared" si="50" ref="C179:U188">C107</f>
        <v>Khatima</v>
      </c>
      <c r="D179" s="73">
        <f t="shared" si="50"/>
        <v>290</v>
      </c>
      <c r="E179" s="73">
        <f t="shared" si="50"/>
        <v>290</v>
      </c>
      <c r="F179" s="73">
        <f t="shared" si="50"/>
        <v>20361</v>
      </c>
      <c r="G179" s="73">
        <f t="shared" si="50"/>
        <v>3718</v>
      </c>
      <c r="H179" s="73">
        <f t="shared" si="50"/>
        <v>9044</v>
      </c>
      <c r="I179" s="73">
        <f t="shared" si="50"/>
        <v>2989</v>
      </c>
      <c r="J179" s="73">
        <f t="shared" si="50"/>
        <v>3718</v>
      </c>
      <c r="K179" s="73">
        <f t="shared" si="50"/>
        <v>290</v>
      </c>
      <c r="L179" s="73">
        <f t="shared" si="50"/>
        <v>1471</v>
      </c>
      <c r="M179" s="73">
        <f t="shared" si="50"/>
        <v>1518</v>
      </c>
      <c r="N179" s="73">
        <f t="shared" si="50"/>
        <v>198</v>
      </c>
      <c r="O179" s="73">
        <f t="shared" si="50"/>
        <v>5</v>
      </c>
      <c r="P179" s="73">
        <f t="shared" si="50"/>
        <v>0</v>
      </c>
      <c r="Q179" s="73">
        <f t="shared" si="50"/>
        <v>13838</v>
      </c>
      <c r="R179" s="73">
        <f t="shared" si="50"/>
        <v>0</v>
      </c>
      <c r="S179" s="73">
        <f t="shared" si="50"/>
        <v>199</v>
      </c>
      <c r="T179" s="73">
        <f t="shared" si="50"/>
        <v>28</v>
      </c>
      <c r="U179" s="73">
        <f t="shared" si="50"/>
        <v>14065</v>
      </c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</row>
    <row r="180" spans="1:37" ht="15.75" customHeight="1">
      <c r="A180" s="73">
        <v>2</v>
      </c>
      <c r="B180" s="221"/>
      <c r="C180" s="73" t="str">
        <f t="shared" si="50"/>
        <v>Sitarganj</v>
      </c>
      <c r="D180" s="73">
        <f t="shared" si="50"/>
        <v>310</v>
      </c>
      <c r="E180" s="73">
        <f t="shared" si="50"/>
        <v>103</v>
      </c>
      <c r="F180" s="73">
        <f t="shared" si="50"/>
        <v>22966</v>
      </c>
      <c r="G180" s="73">
        <f t="shared" si="50"/>
        <v>4641</v>
      </c>
      <c r="H180" s="73">
        <f t="shared" si="50"/>
        <v>0</v>
      </c>
      <c r="I180" s="73">
        <f t="shared" si="50"/>
        <v>1862</v>
      </c>
      <c r="J180" s="73">
        <f t="shared" si="50"/>
        <v>0</v>
      </c>
      <c r="K180" s="73">
        <f t="shared" si="50"/>
        <v>310</v>
      </c>
      <c r="L180" s="73">
        <f t="shared" si="50"/>
        <v>900</v>
      </c>
      <c r="M180" s="73">
        <f t="shared" si="50"/>
        <v>962</v>
      </c>
      <c r="N180" s="73">
        <f t="shared" si="50"/>
        <v>207</v>
      </c>
      <c r="O180" s="73">
        <f t="shared" si="50"/>
        <v>2</v>
      </c>
      <c r="P180" s="73">
        <f t="shared" si="50"/>
        <v>0</v>
      </c>
      <c r="Q180" s="73">
        <f t="shared" si="50"/>
        <v>19361</v>
      </c>
      <c r="R180" s="73">
        <f t="shared" si="50"/>
        <v>0</v>
      </c>
      <c r="S180" s="73">
        <f t="shared" si="50"/>
        <v>165</v>
      </c>
      <c r="T180" s="73">
        <f t="shared" si="50"/>
        <v>13</v>
      </c>
      <c r="U180" s="73">
        <f t="shared" si="50"/>
        <v>19539</v>
      </c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</row>
    <row r="181" spans="1:37" ht="15.75" customHeight="1">
      <c r="A181" s="73">
        <v>3</v>
      </c>
      <c r="B181" s="221"/>
      <c r="C181" s="73" t="str">
        <f t="shared" si="50"/>
        <v>Rudrapur</v>
      </c>
      <c r="D181" s="73">
        <f t="shared" si="50"/>
        <v>324</v>
      </c>
      <c r="E181" s="73">
        <f t="shared" si="50"/>
        <v>324</v>
      </c>
      <c r="F181" s="73">
        <f t="shared" si="50"/>
        <v>34373</v>
      </c>
      <c r="G181" s="73">
        <f t="shared" si="50"/>
        <v>6382</v>
      </c>
      <c r="H181" s="73">
        <f t="shared" si="50"/>
        <v>8548</v>
      </c>
      <c r="I181" s="73">
        <f t="shared" si="50"/>
        <v>9796</v>
      </c>
      <c r="J181" s="73">
        <f t="shared" si="50"/>
        <v>3558</v>
      </c>
      <c r="K181" s="73">
        <f t="shared" si="50"/>
        <v>324</v>
      </c>
      <c r="L181" s="73">
        <f t="shared" si="50"/>
        <v>4876</v>
      </c>
      <c r="M181" s="73">
        <f t="shared" si="50"/>
        <v>4920</v>
      </c>
      <c r="N181" s="73">
        <f t="shared" si="50"/>
        <v>361</v>
      </c>
      <c r="O181" s="73">
        <f t="shared" si="50"/>
        <v>4</v>
      </c>
      <c r="P181" s="73">
        <f t="shared" si="50"/>
        <v>0</v>
      </c>
      <c r="Q181" s="73">
        <f t="shared" si="50"/>
        <v>24891</v>
      </c>
      <c r="R181" s="73">
        <f t="shared" si="50"/>
        <v>0</v>
      </c>
      <c r="S181" s="73">
        <f t="shared" si="50"/>
        <v>670</v>
      </c>
      <c r="T181" s="73">
        <f t="shared" si="50"/>
        <v>10</v>
      </c>
      <c r="U181" s="73">
        <f t="shared" si="50"/>
        <v>25571</v>
      </c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</row>
    <row r="182" spans="1:37" ht="15.75" customHeight="1">
      <c r="A182" s="73">
        <v>4</v>
      </c>
      <c r="B182" s="221"/>
      <c r="C182" s="73" t="str">
        <f t="shared" si="50"/>
        <v>Rudrapur City</v>
      </c>
      <c r="D182" s="73">
        <f t="shared" si="50"/>
        <v>160</v>
      </c>
      <c r="E182" s="73">
        <f t="shared" si="50"/>
        <v>160</v>
      </c>
      <c r="F182" s="73">
        <f t="shared" si="50"/>
        <v>23432</v>
      </c>
      <c r="G182" s="73">
        <f t="shared" si="50"/>
        <v>4899</v>
      </c>
      <c r="H182" s="73">
        <f t="shared" si="50"/>
        <v>11490</v>
      </c>
      <c r="I182" s="73">
        <f t="shared" si="50"/>
        <v>4629</v>
      </c>
      <c r="J182" s="73">
        <f t="shared" si="50"/>
        <v>4899</v>
      </c>
      <c r="K182" s="73">
        <f t="shared" si="50"/>
        <v>160</v>
      </c>
      <c r="L182" s="73">
        <f t="shared" si="50"/>
        <v>2313</v>
      </c>
      <c r="M182" s="73">
        <f t="shared" si="50"/>
        <v>2316</v>
      </c>
      <c r="N182" s="73">
        <f t="shared" si="50"/>
        <v>215</v>
      </c>
      <c r="O182" s="73">
        <f t="shared" si="50"/>
        <v>1</v>
      </c>
      <c r="P182" s="73">
        <f t="shared" si="50"/>
        <v>0</v>
      </c>
      <c r="Q182" s="73">
        <f t="shared" si="50"/>
        <v>16600</v>
      </c>
      <c r="R182" s="73">
        <f t="shared" si="50"/>
        <v>0</v>
      </c>
      <c r="S182" s="73">
        <f t="shared" si="50"/>
        <v>847</v>
      </c>
      <c r="T182" s="73">
        <f t="shared" si="50"/>
        <v>40</v>
      </c>
      <c r="U182" s="73">
        <f t="shared" si="50"/>
        <v>17487</v>
      </c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</row>
    <row r="183" spans="1:37" ht="15.75" customHeight="1">
      <c r="A183" s="73">
        <v>5</v>
      </c>
      <c r="B183" s="221"/>
      <c r="C183" s="73" t="str">
        <f t="shared" si="50"/>
        <v>Gaderpur</v>
      </c>
      <c r="D183" s="73">
        <f t="shared" si="50"/>
        <v>285</v>
      </c>
      <c r="E183" s="73">
        <f t="shared" si="50"/>
        <v>281</v>
      </c>
      <c r="F183" s="73">
        <f t="shared" si="50"/>
        <v>18637</v>
      </c>
      <c r="G183" s="73">
        <f t="shared" si="50"/>
        <v>3561</v>
      </c>
      <c r="H183" s="73">
        <f t="shared" si="50"/>
        <v>8617</v>
      </c>
      <c r="I183" s="73">
        <f t="shared" si="50"/>
        <v>3551</v>
      </c>
      <c r="J183" s="73">
        <f t="shared" si="50"/>
        <v>3561</v>
      </c>
      <c r="K183" s="73">
        <f t="shared" si="50"/>
        <v>285</v>
      </c>
      <c r="L183" s="73">
        <f t="shared" si="50"/>
        <v>1727</v>
      </c>
      <c r="M183" s="73">
        <f t="shared" si="50"/>
        <v>1824</v>
      </c>
      <c r="N183" s="73">
        <f t="shared" si="50"/>
        <v>223</v>
      </c>
      <c r="O183" s="73">
        <f t="shared" si="50"/>
        <v>2</v>
      </c>
      <c r="P183" s="73">
        <f t="shared" si="50"/>
        <v>0</v>
      </c>
      <c r="Q183" s="73">
        <f t="shared" si="50"/>
        <v>14549</v>
      </c>
      <c r="R183" s="73">
        <f t="shared" si="50"/>
        <v>0</v>
      </c>
      <c r="S183" s="73">
        <f t="shared" si="50"/>
        <v>194</v>
      </c>
      <c r="T183" s="73">
        <f t="shared" si="50"/>
        <v>18</v>
      </c>
      <c r="U183" s="73">
        <f t="shared" si="50"/>
        <v>14761</v>
      </c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</row>
    <row r="184" spans="1:37" ht="15.75" customHeight="1">
      <c r="A184" s="73">
        <v>6</v>
      </c>
      <c r="B184" s="221"/>
      <c r="C184" s="73" t="str">
        <f t="shared" si="50"/>
        <v>Bazpur</v>
      </c>
      <c r="D184" s="73">
        <f t="shared" si="50"/>
        <v>272</v>
      </c>
      <c r="E184" s="73">
        <f t="shared" si="50"/>
        <v>272</v>
      </c>
      <c r="F184" s="73">
        <f t="shared" si="50"/>
        <v>22997</v>
      </c>
      <c r="G184" s="73">
        <f t="shared" si="50"/>
        <v>4445</v>
      </c>
      <c r="H184" s="73">
        <f t="shared" si="50"/>
        <v>10511</v>
      </c>
      <c r="I184" s="73">
        <f t="shared" si="50"/>
        <v>4462</v>
      </c>
      <c r="J184" s="73">
        <f t="shared" si="50"/>
        <v>4445</v>
      </c>
      <c r="K184" s="73">
        <f t="shared" si="50"/>
        <v>272</v>
      </c>
      <c r="L184" s="73">
        <f t="shared" si="50"/>
        <v>2142</v>
      </c>
      <c r="M184" s="73">
        <f t="shared" si="50"/>
        <v>2320</v>
      </c>
      <c r="N184" s="73">
        <f t="shared" si="50"/>
        <v>270</v>
      </c>
      <c r="O184" s="73">
        <f t="shared" si="50"/>
        <v>15</v>
      </c>
      <c r="P184" s="73">
        <f t="shared" si="50"/>
        <v>0</v>
      </c>
      <c r="Q184" s="73">
        <f t="shared" si="50"/>
        <v>19144</v>
      </c>
      <c r="R184" s="73">
        <f t="shared" si="50"/>
        <v>0</v>
      </c>
      <c r="S184" s="73">
        <f t="shared" si="50"/>
        <v>227</v>
      </c>
      <c r="T184" s="73">
        <f t="shared" si="50"/>
        <v>43</v>
      </c>
      <c r="U184" s="73">
        <f t="shared" si="50"/>
        <v>19414</v>
      </c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</row>
    <row r="185" spans="1:37" ht="15.75" customHeight="1">
      <c r="A185" s="73">
        <v>7</v>
      </c>
      <c r="B185" s="221"/>
      <c r="C185" s="73" t="str">
        <f t="shared" si="50"/>
        <v>kashipur (u)</v>
      </c>
      <c r="D185" s="73">
        <f t="shared" si="50"/>
        <v>125</v>
      </c>
      <c r="E185" s="73">
        <f t="shared" si="50"/>
        <v>124</v>
      </c>
      <c r="F185" s="73">
        <f t="shared" si="50"/>
        <v>11076</v>
      </c>
      <c r="G185" s="73">
        <f t="shared" si="50"/>
        <v>1924</v>
      </c>
      <c r="H185" s="73">
        <f t="shared" si="50"/>
        <v>5163</v>
      </c>
      <c r="I185" s="73">
        <f t="shared" si="50"/>
        <v>1738</v>
      </c>
      <c r="J185" s="73">
        <f t="shared" si="50"/>
        <v>1924</v>
      </c>
      <c r="K185" s="73">
        <f t="shared" si="50"/>
        <v>125</v>
      </c>
      <c r="L185" s="73">
        <f t="shared" si="50"/>
        <v>872</v>
      </c>
      <c r="M185" s="73">
        <f t="shared" si="50"/>
        <v>866</v>
      </c>
      <c r="N185" s="73">
        <f t="shared" si="50"/>
        <v>103</v>
      </c>
      <c r="O185" s="73">
        <f t="shared" si="50"/>
        <v>2</v>
      </c>
      <c r="P185" s="73">
        <f t="shared" si="50"/>
        <v>0</v>
      </c>
      <c r="Q185" s="73">
        <f t="shared" si="50"/>
        <v>8223</v>
      </c>
      <c r="R185" s="73">
        <f t="shared" si="50"/>
        <v>0</v>
      </c>
      <c r="S185" s="73">
        <f t="shared" si="50"/>
        <v>140</v>
      </c>
      <c r="T185" s="73">
        <f t="shared" si="50"/>
        <v>13</v>
      </c>
      <c r="U185" s="73">
        <f t="shared" si="50"/>
        <v>8376</v>
      </c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</row>
    <row r="186" spans="1:37" ht="15.75" customHeight="1">
      <c r="A186" s="73">
        <v>8</v>
      </c>
      <c r="B186" s="221"/>
      <c r="C186" s="73" t="str">
        <f t="shared" si="50"/>
        <v>kashipur (R)</v>
      </c>
      <c r="D186" s="73">
        <f t="shared" si="50"/>
        <v>167</v>
      </c>
      <c r="E186" s="73">
        <f t="shared" si="50"/>
        <v>167</v>
      </c>
      <c r="F186" s="73">
        <f t="shared" si="50"/>
        <v>16264</v>
      </c>
      <c r="G186" s="73">
        <f t="shared" si="50"/>
        <v>3481</v>
      </c>
      <c r="H186" s="73">
        <f t="shared" si="50"/>
        <v>8873</v>
      </c>
      <c r="I186" s="73">
        <f t="shared" si="50"/>
        <v>4185</v>
      </c>
      <c r="J186" s="73">
        <f t="shared" si="50"/>
        <v>3481</v>
      </c>
      <c r="K186" s="73">
        <f t="shared" si="50"/>
        <v>167</v>
      </c>
      <c r="L186" s="73">
        <f t="shared" si="50"/>
        <v>2091</v>
      </c>
      <c r="M186" s="73">
        <f t="shared" si="50"/>
        <v>2094</v>
      </c>
      <c r="N186" s="73">
        <f t="shared" si="50"/>
        <v>104</v>
      </c>
      <c r="O186" s="73">
        <f t="shared" si="50"/>
        <v>0</v>
      </c>
      <c r="P186" s="73">
        <f t="shared" si="50"/>
        <v>0</v>
      </c>
      <c r="Q186" s="73">
        <f t="shared" si="50"/>
        <v>14012</v>
      </c>
      <c r="R186" s="73">
        <f t="shared" si="50"/>
        <v>0</v>
      </c>
      <c r="S186" s="73">
        <f t="shared" si="50"/>
        <v>265</v>
      </c>
      <c r="T186" s="73">
        <f t="shared" si="50"/>
        <v>24</v>
      </c>
      <c r="U186" s="73">
        <f t="shared" si="50"/>
        <v>14301</v>
      </c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</row>
    <row r="187" spans="1:37" ht="15.75" customHeight="1">
      <c r="A187" s="73">
        <v>9</v>
      </c>
      <c r="B187" s="221"/>
      <c r="C187" s="73" t="str">
        <f t="shared" si="50"/>
        <v>Jaspur city</v>
      </c>
      <c r="D187" s="73">
        <f t="shared" si="50"/>
        <v>77</v>
      </c>
      <c r="E187" s="73">
        <f t="shared" si="50"/>
        <v>77</v>
      </c>
      <c r="F187" s="73">
        <f t="shared" si="50"/>
        <v>8960</v>
      </c>
      <c r="G187" s="73">
        <f t="shared" si="50"/>
        <v>2097</v>
      </c>
      <c r="H187" s="73">
        <f t="shared" si="50"/>
        <v>4533</v>
      </c>
      <c r="I187" s="73">
        <f t="shared" si="50"/>
        <v>1865</v>
      </c>
      <c r="J187" s="73">
        <f t="shared" si="50"/>
        <v>2097</v>
      </c>
      <c r="K187" s="73">
        <f t="shared" si="50"/>
        <v>77</v>
      </c>
      <c r="L187" s="73">
        <f t="shared" si="50"/>
        <v>941</v>
      </c>
      <c r="M187" s="73">
        <f t="shared" si="50"/>
        <v>924</v>
      </c>
      <c r="N187" s="73">
        <f t="shared" si="50"/>
        <v>100</v>
      </c>
      <c r="O187" s="73">
        <f t="shared" si="50"/>
        <v>0</v>
      </c>
      <c r="P187" s="73">
        <f t="shared" si="50"/>
        <v>0</v>
      </c>
      <c r="Q187" s="73">
        <f t="shared" si="50"/>
        <v>7693</v>
      </c>
      <c r="R187" s="73">
        <f t="shared" si="50"/>
        <v>0</v>
      </c>
      <c r="S187" s="73">
        <f t="shared" si="50"/>
        <v>101</v>
      </c>
      <c r="T187" s="73">
        <f t="shared" si="50"/>
        <v>11</v>
      </c>
      <c r="U187" s="73">
        <f t="shared" si="50"/>
        <v>7805</v>
      </c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</row>
    <row r="188" spans="1:37" ht="15.75" customHeight="1">
      <c r="A188" s="73">
        <v>10</v>
      </c>
      <c r="B188" s="221"/>
      <c r="C188" s="73" t="str">
        <f t="shared" si="50"/>
        <v>Jaspur</v>
      </c>
      <c r="D188" s="73">
        <f t="shared" si="50"/>
        <v>181</v>
      </c>
      <c r="E188" s="73">
        <f t="shared" si="50"/>
        <v>181</v>
      </c>
      <c r="F188" s="73">
        <f t="shared" si="50"/>
        <v>15336</v>
      </c>
      <c r="G188" s="73">
        <f t="shared" si="50"/>
        <v>2941</v>
      </c>
      <c r="H188" s="73">
        <f t="shared" si="50"/>
        <v>6908</v>
      </c>
      <c r="I188" s="73">
        <f t="shared" si="50"/>
        <v>3352</v>
      </c>
      <c r="J188" s="73">
        <f t="shared" si="50"/>
        <v>2941</v>
      </c>
      <c r="K188" s="73">
        <f t="shared" si="50"/>
        <v>181</v>
      </c>
      <c r="L188" s="73">
        <f t="shared" si="50"/>
        <v>1615</v>
      </c>
      <c r="M188" s="73">
        <f t="shared" si="50"/>
        <v>1737</v>
      </c>
      <c r="N188" s="73">
        <f t="shared" si="50"/>
        <v>116</v>
      </c>
      <c r="O188" s="73">
        <f t="shared" si="50"/>
        <v>0</v>
      </c>
      <c r="P188" s="73">
        <f t="shared" si="50"/>
        <v>0</v>
      </c>
      <c r="Q188" s="73">
        <f t="shared" si="50"/>
        <v>12482</v>
      </c>
      <c r="R188" s="73">
        <f t="shared" si="50"/>
        <v>0</v>
      </c>
      <c r="S188" s="73">
        <f t="shared" si="50"/>
        <v>633</v>
      </c>
      <c r="T188" s="73">
        <f t="shared" si="50"/>
        <v>33</v>
      </c>
      <c r="U188" s="73">
        <f t="shared" si="50"/>
        <v>13148</v>
      </c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</row>
    <row r="189" spans="1:37" ht="15.75" customHeight="1">
      <c r="A189" s="73">
        <v>11</v>
      </c>
      <c r="B189" s="222"/>
      <c r="C189" s="94" t="str">
        <f>C117</f>
        <v>Total</v>
      </c>
      <c r="D189" s="94">
        <f aca="true" t="shared" si="51" ref="D189:U189">SUM(D179:D188)</f>
        <v>2191</v>
      </c>
      <c r="E189" s="94">
        <f t="shared" si="51"/>
        <v>1979</v>
      </c>
      <c r="F189" s="94">
        <f t="shared" si="51"/>
        <v>194402</v>
      </c>
      <c r="G189" s="94">
        <f t="shared" si="51"/>
        <v>38089</v>
      </c>
      <c r="H189" s="94">
        <f t="shared" si="51"/>
        <v>73687</v>
      </c>
      <c r="I189" s="94">
        <f t="shared" si="51"/>
        <v>38429</v>
      </c>
      <c r="J189" s="94">
        <f t="shared" si="51"/>
        <v>30624</v>
      </c>
      <c r="K189" s="94">
        <f t="shared" si="51"/>
        <v>2191</v>
      </c>
      <c r="L189" s="94">
        <f t="shared" si="51"/>
        <v>18948</v>
      </c>
      <c r="M189" s="94">
        <f t="shared" si="51"/>
        <v>19481</v>
      </c>
      <c r="N189" s="94">
        <f t="shared" si="51"/>
        <v>1897</v>
      </c>
      <c r="O189" s="94">
        <f t="shared" si="51"/>
        <v>31</v>
      </c>
      <c r="P189" s="94">
        <f t="shared" si="51"/>
        <v>0</v>
      </c>
      <c r="Q189" s="94">
        <f t="shared" si="51"/>
        <v>150793</v>
      </c>
      <c r="R189" s="94">
        <f t="shared" si="51"/>
        <v>0</v>
      </c>
      <c r="S189" s="94">
        <f t="shared" si="51"/>
        <v>3441</v>
      </c>
      <c r="T189" s="94">
        <f t="shared" si="51"/>
        <v>233</v>
      </c>
      <c r="U189" s="94">
        <f t="shared" si="51"/>
        <v>154467</v>
      </c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</row>
    <row r="190" spans="1:37" ht="15.75" customHeight="1">
      <c r="A190" s="53"/>
      <c r="B190" s="87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</row>
    <row r="191" spans="1:37" ht="15.75" customHeight="1">
      <c r="A191" s="53"/>
      <c r="B191" s="87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</row>
    <row r="192" spans="1:37" ht="15.75" customHeight="1">
      <c r="A192" s="53"/>
      <c r="B192" s="87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</row>
    <row r="193" spans="1:37" ht="15.75" customHeight="1">
      <c r="A193" s="53"/>
      <c r="B193" s="87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</row>
    <row r="194" spans="1:37" ht="15.75" customHeight="1">
      <c r="A194" s="53"/>
      <c r="B194" s="87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</row>
    <row r="195" spans="1:37" ht="15.75" customHeight="1">
      <c r="A195" s="53"/>
      <c r="B195" s="87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</row>
    <row r="196" spans="1:37" ht="15.75" customHeight="1">
      <c r="A196" s="53"/>
      <c r="B196" s="87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</row>
    <row r="197" spans="1:37" ht="15.75" customHeight="1">
      <c r="A197" s="53"/>
      <c r="B197" s="87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</row>
    <row r="198" spans="1:37" ht="15.75" customHeight="1">
      <c r="A198" s="53"/>
      <c r="B198" s="87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</row>
    <row r="199" spans="1:37" ht="15.75" customHeight="1">
      <c r="A199" s="53"/>
      <c r="B199" s="87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</row>
    <row r="200" spans="1:37" ht="15.75" customHeight="1">
      <c r="A200" s="53"/>
      <c r="B200" s="87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</row>
    <row r="201" spans="1:37" ht="15.75" customHeight="1">
      <c r="A201" s="53"/>
      <c r="B201" s="87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</row>
    <row r="202" spans="1:37" ht="15.75" customHeight="1">
      <c r="A202" s="53"/>
      <c r="B202" s="87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</row>
    <row r="203" spans="1:37" ht="15.75" customHeight="1">
      <c r="A203" s="53"/>
      <c r="B203" s="87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</row>
    <row r="204" spans="1:37" ht="15.75" customHeight="1">
      <c r="A204" s="53"/>
      <c r="B204" s="87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</row>
    <row r="205" spans="1:37" ht="15.75" customHeight="1">
      <c r="A205" s="53"/>
      <c r="B205" s="87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</row>
    <row r="206" spans="1:37" ht="15.75" customHeight="1">
      <c r="A206" s="53"/>
      <c r="B206" s="87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</row>
    <row r="207" spans="1:37" ht="15.75" customHeight="1">
      <c r="A207" s="53"/>
      <c r="B207" s="87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</row>
    <row r="208" spans="1:37" ht="15.75" customHeight="1">
      <c r="A208" s="53"/>
      <c r="B208" s="87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</row>
    <row r="209" spans="1:37" ht="15.75" customHeight="1">
      <c r="A209" s="53"/>
      <c r="B209" s="87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</row>
    <row r="210" spans="1:37" ht="15.75" customHeight="1">
      <c r="A210" s="53"/>
      <c r="B210" s="87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</row>
    <row r="211" spans="1:37" ht="15.75" customHeight="1">
      <c r="A211" s="53"/>
      <c r="B211" s="87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</row>
    <row r="212" spans="1:37" ht="15.75" customHeight="1">
      <c r="A212" s="53"/>
      <c r="B212" s="87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</row>
    <row r="213" spans="1:37" ht="15.75" customHeight="1">
      <c r="A213" s="53"/>
      <c r="B213" s="87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</row>
    <row r="214" spans="1:37" ht="15.75" customHeight="1">
      <c r="A214" s="53"/>
      <c r="B214" s="87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</row>
    <row r="215" spans="1:37" ht="15.75" customHeight="1">
      <c r="A215" s="53"/>
      <c r="B215" s="8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</row>
    <row r="216" spans="1:37" ht="15.75" customHeight="1">
      <c r="A216" s="53"/>
      <c r="B216" s="87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</row>
    <row r="217" spans="1:37" ht="15.75" customHeight="1">
      <c r="A217" s="53"/>
      <c r="B217" s="87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</row>
    <row r="218" spans="1:37" ht="15.75" customHeight="1">
      <c r="A218" s="53"/>
      <c r="B218" s="87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</row>
    <row r="219" spans="1:37" ht="15.75" customHeight="1">
      <c r="A219" s="53"/>
      <c r="B219" s="87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</row>
    <row r="220" spans="1:37" ht="15.75" customHeight="1">
      <c r="A220" s="53"/>
      <c r="B220" s="87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</row>
    <row r="221" spans="1:37" ht="15.75" customHeight="1">
      <c r="A221" s="53"/>
      <c r="B221" s="87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</row>
    <row r="222" spans="1:37" ht="15.75" customHeight="1">
      <c r="A222" s="53"/>
      <c r="B222" s="87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</row>
    <row r="223" spans="1:37" ht="15.75" customHeight="1">
      <c r="A223" s="53"/>
      <c r="B223" s="87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</row>
    <row r="224" spans="1:37" ht="15.75" customHeight="1">
      <c r="A224" s="53"/>
      <c r="B224" s="87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</row>
    <row r="225" spans="1:37" ht="15.75" customHeight="1">
      <c r="A225" s="53"/>
      <c r="B225" s="87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</row>
    <row r="226" spans="1:37" ht="15.75" customHeight="1">
      <c r="A226" s="53"/>
      <c r="B226" s="87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</row>
    <row r="227" spans="1:37" ht="15.75" customHeight="1">
      <c r="A227" s="53"/>
      <c r="B227" s="87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</row>
    <row r="228" spans="1:37" ht="15.75" customHeight="1">
      <c r="A228" s="53"/>
      <c r="B228" s="87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</row>
    <row r="229" spans="1:37" ht="15.75" customHeight="1">
      <c r="A229" s="53"/>
      <c r="B229" s="87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</row>
    <row r="230" spans="1:37" ht="15.75" customHeight="1">
      <c r="A230" s="53"/>
      <c r="B230" s="87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</row>
    <row r="231" spans="1:37" ht="15.75" customHeight="1">
      <c r="A231" s="53"/>
      <c r="B231" s="87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</row>
    <row r="232" spans="1:37" ht="15.75" customHeight="1">
      <c r="A232" s="53"/>
      <c r="B232" s="87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</row>
    <row r="233" spans="1:37" ht="15.75" customHeight="1">
      <c r="A233" s="53"/>
      <c r="B233" s="87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</row>
    <row r="234" spans="1:37" ht="15.75" customHeight="1">
      <c r="A234" s="53"/>
      <c r="B234" s="87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</row>
    <row r="235" spans="1:37" ht="15.75" customHeight="1">
      <c r="A235" s="53"/>
      <c r="B235" s="87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</row>
    <row r="236" spans="1:37" ht="15.75" customHeight="1">
      <c r="A236" s="53"/>
      <c r="B236" s="87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</row>
    <row r="237" spans="1:37" ht="15.75" customHeight="1">
      <c r="A237" s="53"/>
      <c r="B237" s="87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</row>
    <row r="238" spans="1:37" ht="15.75" customHeight="1">
      <c r="A238" s="53"/>
      <c r="B238" s="87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</row>
    <row r="239" spans="1:37" ht="15.75" customHeight="1">
      <c r="A239" s="53"/>
      <c r="B239" s="87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</row>
    <row r="240" spans="1:37" ht="15.75" customHeight="1">
      <c r="A240" s="53"/>
      <c r="B240" s="87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</row>
    <row r="241" spans="1:37" ht="15.75" customHeight="1">
      <c r="A241" s="53"/>
      <c r="B241" s="87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</row>
    <row r="242" spans="1:37" ht="15.75" customHeight="1">
      <c r="A242" s="53"/>
      <c r="B242" s="87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</row>
    <row r="243" spans="1:37" ht="15.75" customHeight="1">
      <c r="A243" s="53"/>
      <c r="B243" s="87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</row>
    <row r="244" spans="1:37" ht="15.75" customHeight="1">
      <c r="A244" s="53"/>
      <c r="B244" s="87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</row>
    <row r="245" spans="1:37" ht="15.75" customHeight="1">
      <c r="A245" s="53"/>
      <c r="B245" s="87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</row>
    <row r="246" spans="1:37" ht="15.75" customHeight="1">
      <c r="A246" s="53"/>
      <c r="B246" s="87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</row>
    <row r="247" spans="1:37" ht="15.75" customHeight="1">
      <c r="A247" s="53"/>
      <c r="B247" s="87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</row>
    <row r="248" spans="1:37" ht="15.75" customHeight="1">
      <c r="A248" s="53"/>
      <c r="B248" s="87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</row>
    <row r="249" spans="1:37" ht="15.75" customHeight="1">
      <c r="A249" s="53"/>
      <c r="B249" s="87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</row>
    <row r="250" spans="1:37" ht="15.75" customHeight="1">
      <c r="A250" s="53"/>
      <c r="B250" s="87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</row>
    <row r="251" spans="1:37" ht="15.75" customHeight="1">
      <c r="A251" s="53"/>
      <c r="B251" s="87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</row>
    <row r="252" spans="1:37" ht="15.75" customHeight="1">
      <c r="A252" s="53"/>
      <c r="B252" s="87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</row>
    <row r="253" spans="1:37" ht="15.75" customHeight="1">
      <c r="A253" s="53"/>
      <c r="B253" s="87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</row>
    <row r="254" spans="1:37" ht="15.75" customHeight="1">
      <c r="A254" s="53"/>
      <c r="B254" s="87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</row>
    <row r="255" spans="1:37" ht="15.75" customHeight="1">
      <c r="A255" s="53"/>
      <c r="B255" s="87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</row>
    <row r="256" spans="1:37" ht="15.75" customHeight="1">
      <c r="A256" s="53"/>
      <c r="B256" s="87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</row>
    <row r="257" spans="1:37" ht="15.75" customHeight="1">
      <c r="A257" s="53"/>
      <c r="B257" s="87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</row>
    <row r="258" spans="1:37" ht="15.75" customHeight="1">
      <c r="A258" s="53"/>
      <c r="B258" s="87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</row>
    <row r="259" spans="1:37" ht="15.75" customHeight="1">
      <c r="A259" s="53"/>
      <c r="B259" s="87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</row>
    <row r="260" spans="1:37" ht="15.75" customHeight="1">
      <c r="A260" s="53"/>
      <c r="B260" s="87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</row>
    <row r="261" spans="1:37" ht="15.75" customHeight="1">
      <c r="A261" s="53"/>
      <c r="B261" s="87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</row>
    <row r="262" spans="1:37" ht="15.75" customHeight="1">
      <c r="A262" s="53"/>
      <c r="B262" s="87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</row>
    <row r="263" spans="1:37" ht="15.75" customHeight="1">
      <c r="A263" s="53"/>
      <c r="B263" s="87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</row>
    <row r="264" spans="1:37" ht="15.75" customHeight="1">
      <c r="A264" s="53"/>
      <c r="B264" s="87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</row>
    <row r="265" spans="1:37" ht="15.75" customHeight="1">
      <c r="A265" s="53"/>
      <c r="B265" s="87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</row>
    <row r="266" spans="1:37" ht="15.75" customHeight="1">
      <c r="A266" s="53"/>
      <c r="B266" s="87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</row>
    <row r="267" spans="1:37" ht="15.75" customHeight="1">
      <c r="A267" s="53"/>
      <c r="B267" s="87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</row>
    <row r="268" spans="1:37" ht="15.75" customHeight="1">
      <c r="A268" s="53"/>
      <c r="B268" s="87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</row>
    <row r="269" spans="1:37" ht="15.75" customHeight="1">
      <c r="A269" s="53"/>
      <c r="B269" s="87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</row>
    <row r="270" spans="1:37" ht="15.75" customHeight="1">
      <c r="A270" s="53"/>
      <c r="B270" s="87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</row>
    <row r="271" spans="1:37" ht="15.75" customHeight="1">
      <c r="A271" s="53"/>
      <c r="B271" s="87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</row>
    <row r="272" spans="1:37" ht="15.75" customHeight="1">
      <c r="A272" s="53"/>
      <c r="B272" s="87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</row>
    <row r="273" spans="1:37" ht="15.75" customHeight="1">
      <c r="A273" s="53"/>
      <c r="B273" s="87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</row>
    <row r="274" spans="1:37" ht="15.75" customHeight="1">
      <c r="A274" s="53"/>
      <c r="B274" s="87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</row>
    <row r="275" spans="1:37" ht="15.75" customHeight="1">
      <c r="A275" s="53"/>
      <c r="B275" s="87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</row>
    <row r="276" spans="1:37" ht="15.75" customHeight="1">
      <c r="A276" s="53"/>
      <c r="B276" s="87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</row>
    <row r="277" spans="1:37" ht="15.75" customHeight="1">
      <c r="A277" s="53"/>
      <c r="B277" s="87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</row>
    <row r="278" spans="1:37" ht="15.75" customHeight="1">
      <c r="A278" s="53"/>
      <c r="B278" s="87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</row>
    <row r="279" spans="1:37" ht="15.75" customHeight="1">
      <c r="A279" s="53"/>
      <c r="B279" s="87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</row>
    <row r="280" spans="1:37" ht="15.75" customHeight="1">
      <c r="A280" s="53"/>
      <c r="B280" s="87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</row>
    <row r="281" spans="1:37" ht="15.75" customHeight="1">
      <c r="A281" s="53"/>
      <c r="B281" s="87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</row>
    <row r="282" spans="1:37" ht="15.75" customHeight="1">
      <c r="A282" s="53"/>
      <c r="B282" s="87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</row>
    <row r="283" spans="1:37" ht="15.75" customHeight="1">
      <c r="A283" s="53"/>
      <c r="B283" s="87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</row>
    <row r="284" spans="1:37" ht="15.75" customHeight="1">
      <c r="A284" s="53"/>
      <c r="B284" s="87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</row>
    <row r="285" spans="1:37" ht="15.75" customHeight="1">
      <c r="A285" s="53"/>
      <c r="B285" s="87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</row>
    <row r="286" spans="1:37" ht="15.75" customHeight="1">
      <c r="A286" s="53"/>
      <c r="B286" s="87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</row>
    <row r="287" spans="1:37" ht="15.75" customHeight="1">
      <c r="A287" s="53"/>
      <c r="B287" s="87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</row>
    <row r="288" spans="1:37" ht="15.75" customHeight="1">
      <c r="A288" s="53"/>
      <c r="B288" s="87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</row>
    <row r="289" spans="1:37" ht="15.75" customHeight="1">
      <c r="A289" s="53"/>
      <c r="B289" s="87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</row>
    <row r="290" spans="1:37" ht="15.75" customHeight="1">
      <c r="A290" s="53"/>
      <c r="B290" s="87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</row>
    <row r="291" spans="1:37" ht="15.75" customHeight="1">
      <c r="A291" s="53"/>
      <c r="B291" s="87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</row>
    <row r="292" spans="1:37" ht="15.75" customHeight="1">
      <c r="A292" s="53"/>
      <c r="B292" s="87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</row>
    <row r="293" spans="1:37" ht="15.75" customHeight="1">
      <c r="A293" s="53"/>
      <c r="B293" s="87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</row>
    <row r="294" spans="1:37" ht="15.75" customHeight="1">
      <c r="A294" s="53"/>
      <c r="B294" s="87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</row>
    <row r="295" spans="1:37" ht="15.75" customHeight="1">
      <c r="A295" s="53"/>
      <c r="B295" s="87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</row>
    <row r="296" spans="1:37" ht="15.75" customHeight="1">
      <c r="A296" s="53"/>
      <c r="B296" s="87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</row>
    <row r="297" spans="1:37" ht="15.75" customHeight="1">
      <c r="A297" s="53"/>
      <c r="B297" s="87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</row>
    <row r="298" spans="1:37" ht="15.75" customHeight="1">
      <c r="A298" s="53"/>
      <c r="B298" s="87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</row>
    <row r="299" spans="1:37" ht="15.75" customHeight="1">
      <c r="A299" s="53"/>
      <c r="B299" s="87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</row>
    <row r="300" spans="1:37" ht="15.75" customHeight="1">
      <c r="A300" s="53"/>
      <c r="B300" s="87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</row>
    <row r="301" spans="1:37" ht="15.75" customHeight="1">
      <c r="A301" s="53"/>
      <c r="B301" s="87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</row>
    <row r="302" spans="1:37" ht="15.75" customHeight="1">
      <c r="A302" s="53"/>
      <c r="B302" s="87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</row>
    <row r="303" spans="1:37" ht="15.75" customHeight="1">
      <c r="A303" s="53"/>
      <c r="B303" s="87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</row>
    <row r="304" spans="1:37" ht="15.75" customHeight="1">
      <c r="A304" s="53"/>
      <c r="B304" s="87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</row>
    <row r="305" spans="1:37" ht="15.75" customHeight="1">
      <c r="A305" s="53"/>
      <c r="B305" s="87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</row>
    <row r="306" spans="1:37" ht="15.75" customHeight="1">
      <c r="A306" s="53"/>
      <c r="B306" s="87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</row>
    <row r="307" spans="1:37" ht="15.75" customHeight="1">
      <c r="A307" s="53"/>
      <c r="B307" s="87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</row>
    <row r="308" spans="1:37" ht="15.75" customHeight="1">
      <c r="A308" s="53"/>
      <c r="B308" s="87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</row>
    <row r="309" spans="1:37" ht="15.75" customHeight="1">
      <c r="A309" s="53"/>
      <c r="B309" s="87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</row>
    <row r="310" spans="1:37" ht="15.75" customHeight="1">
      <c r="A310" s="53"/>
      <c r="B310" s="87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</row>
    <row r="311" spans="1:37" ht="15.75" customHeight="1">
      <c r="A311" s="53"/>
      <c r="B311" s="87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</row>
    <row r="312" spans="1:37" ht="15.75" customHeight="1">
      <c r="A312" s="53"/>
      <c r="B312" s="87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</row>
    <row r="313" spans="1:37" ht="15.75" customHeight="1">
      <c r="A313" s="53"/>
      <c r="B313" s="87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</row>
    <row r="314" spans="1:37" ht="15.75" customHeight="1">
      <c r="A314" s="53"/>
      <c r="B314" s="87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</row>
    <row r="315" spans="1:37" ht="15.75" customHeight="1">
      <c r="A315" s="53"/>
      <c r="B315" s="87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</row>
    <row r="316" spans="1:37" ht="15.75" customHeight="1">
      <c r="A316" s="53"/>
      <c r="B316" s="87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</row>
    <row r="317" spans="1:37" ht="15.75" customHeight="1">
      <c r="A317" s="53"/>
      <c r="B317" s="87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</row>
    <row r="318" spans="1:37" ht="15.75" customHeight="1">
      <c r="A318" s="53"/>
      <c r="B318" s="87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</row>
    <row r="319" spans="1:37" ht="15.75" customHeight="1">
      <c r="A319" s="53"/>
      <c r="B319" s="87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</row>
    <row r="320" spans="1:37" ht="15.75" customHeight="1">
      <c r="A320" s="53"/>
      <c r="B320" s="87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</row>
    <row r="321" spans="1:37" ht="15.75" customHeight="1">
      <c r="A321" s="53"/>
      <c r="B321" s="87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</row>
    <row r="322" spans="1:37" ht="15.75" customHeight="1">
      <c r="A322" s="53"/>
      <c r="B322" s="87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</row>
    <row r="323" spans="1:37" ht="15.75" customHeight="1">
      <c r="A323" s="53"/>
      <c r="B323" s="87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</row>
    <row r="324" spans="1:37" ht="15.75" customHeight="1">
      <c r="A324" s="53"/>
      <c r="B324" s="87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</row>
    <row r="325" spans="1:37" ht="15.75" customHeight="1">
      <c r="A325" s="53"/>
      <c r="B325" s="87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</row>
    <row r="326" spans="1:37" ht="15.75" customHeight="1">
      <c r="A326" s="53"/>
      <c r="B326" s="87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</row>
    <row r="327" spans="1:37" ht="15.75" customHeight="1">
      <c r="A327" s="53"/>
      <c r="B327" s="87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</row>
    <row r="328" spans="1:37" ht="15.75" customHeight="1">
      <c r="A328" s="53"/>
      <c r="B328" s="87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</row>
    <row r="329" spans="1:37" ht="15.75" customHeight="1">
      <c r="A329" s="53"/>
      <c r="B329" s="87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</row>
    <row r="330" spans="1:37" ht="15.75" customHeight="1">
      <c r="A330" s="53"/>
      <c r="B330" s="87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</row>
    <row r="331" spans="1:37" ht="15.75" customHeight="1">
      <c r="A331" s="53"/>
      <c r="B331" s="87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</row>
    <row r="332" spans="1:37" ht="15.75" customHeight="1">
      <c r="A332" s="53"/>
      <c r="B332" s="87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</row>
    <row r="333" spans="1:37" ht="15.75" customHeight="1">
      <c r="A333" s="53"/>
      <c r="B333" s="87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</row>
    <row r="334" spans="1:37" ht="15.75" customHeight="1">
      <c r="A334" s="53"/>
      <c r="B334" s="87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</row>
    <row r="335" spans="1:37" ht="15.75" customHeight="1">
      <c r="A335" s="53"/>
      <c r="B335" s="87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</row>
    <row r="336" spans="1:37" ht="15.75" customHeight="1">
      <c r="A336" s="53"/>
      <c r="B336" s="87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</row>
    <row r="337" spans="1:37" ht="15.75" customHeight="1">
      <c r="A337" s="53"/>
      <c r="B337" s="87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</row>
    <row r="338" spans="1:37" ht="15.75" customHeight="1">
      <c r="A338" s="53"/>
      <c r="B338" s="87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</row>
    <row r="339" spans="1:37" ht="15.75" customHeight="1">
      <c r="A339" s="53"/>
      <c r="B339" s="87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</row>
    <row r="340" spans="1:37" ht="15.75" customHeight="1">
      <c r="A340" s="53"/>
      <c r="B340" s="87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</row>
    <row r="341" spans="1:37" ht="15.75" customHeight="1">
      <c r="A341" s="53"/>
      <c r="B341" s="87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</row>
    <row r="342" spans="1:37" ht="15.75" customHeight="1">
      <c r="A342" s="53"/>
      <c r="B342" s="87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</row>
    <row r="343" spans="1:37" ht="15.75" customHeight="1">
      <c r="A343" s="53"/>
      <c r="B343" s="87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</row>
    <row r="344" spans="1:37" ht="15.75" customHeight="1">
      <c r="A344" s="53"/>
      <c r="B344" s="87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</row>
    <row r="345" spans="1:37" ht="15.75" customHeight="1">
      <c r="A345" s="53"/>
      <c r="B345" s="87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</row>
    <row r="346" spans="1:37" ht="15.75" customHeight="1">
      <c r="A346" s="53"/>
      <c r="B346" s="87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</row>
    <row r="347" spans="1:37" ht="15.75" customHeight="1">
      <c r="A347" s="53"/>
      <c r="B347" s="87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</row>
    <row r="348" spans="1:37" ht="15.75" customHeight="1">
      <c r="A348" s="53"/>
      <c r="B348" s="87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</row>
    <row r="349" spans="1:37" ht="15.75" customHeight="1">
      <c r="A349" s="53"/>
      <c r="B349" s="87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</row>
    <row r="350" spans="1:37" ht="15.75" customHeight="1">
      <c r="A350" s="53"/>
      <c r="B350" s="87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</row>
    <row r="351" spans="1:37" ht="15.75" customHeight="1">
      <c r="A351" s="53"/>
      <c r="B351" s="87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</row>
    <row r="352" spans="1:37" ht="15.75" customHeight="1">
      <c r="A352" s="53"/>
      <c r="B352" s="87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</row>
    <row r="353" spans="1:37" ht="15.75" customHeight="1">
      <c r="A353" s="53"/>
      <c r="B353" s="87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</row>
    <row r="354" spans="1:37" ht="15.75" customHeight="1">
      <c r="A354" s="53"/>
      <c r="B354" s="87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</row>
    <row r="355" spans="1:37" ht="15.75" customHeight="1">
      <c r="A355" s="53"/>
      <c r="B355" s="87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</row>
    <row r="356" spans="1:37" ht="15.75" customHeight="1">
      <c r="A356" s="53"/>
      <c r="B356" s="87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</row>
    <row r="357" spans="1:37" ht="15.75" customHeight="1">
      <c r="A357" s="53"/>
      <c r="B357" s="87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</row>
    <row r="358" spans="1:37" ht="15.75" customHeight="1">
      <c r="A358" s="53"/>
      <c r="B358" s="87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</row>
    <row r="359" spans="1:37" ht="15.75" customHeight="1">
      <c r="A359" s="53"/>
      <c r="B359" s="87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</row>
    <row r="360" spans="1:37" ht="15.75" customHeight="1">
      <c r="A360" s="53"/>
      <c r="B360" s="87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</row>
    <row r="361" spans="1:37" ht="15.75" customHeight="1">
      <c r="A361" s="53"/>
      <c r="B361" s="87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</row>
    <row r="362" spans="1:37" ht="15.75" customHeight="1">
      <c r="A362" s="53"/>
      <c r="B362" s="87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</row>
    <row r="363" spans="1:37" ht="15.75" customHeight="1">
      <c r="A363" s="53"/>
      <c r="B363" s="87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</row>
    <row r="364" spans="1:37" ht="15.75" customHeight="1">
      <c r="A364" s="53"/>
      <c r="B364" s="87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</row>
    <row r="365" spans="1:37" ht="15.75" customHeight="1">
      <c r="A365" s="53"/>
      <c r="B365" s="87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</row>
    <row r="366" spans="1:37" ht="15.75" customHeight="1">
      <c r="A366" s="53"/>
      <c r="B366" s="87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</row>
    <row r="367" spans="1:37" ht="15.75" customHeight="1">
      <c r="A367" s="53"/>
      <c r="B367" s="87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</row>
    <row r="368" spans="1:37" ht="15.75" customHeight="1">
      <c r="A368" s="53"/>
      <c r="B368" s="87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</row>
    <row r="369" spans="1:37" ht="15.75" customHeight="1">
      <c r="A369" s="53"/>
      <c r="B369" s="87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</row>
    <row r="370" spans="1:37" ht="15.75" customHeight="1">
      <c r="A370" s="53"/>
      <c r="B370" s="87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</row>
    <row r="371" spans="1:37" ht="15.75" customHeight="1">
      <c r="A371" s="53"/>
      <c r="B371" s="87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</row>
    <row r="372" spans="1:37" ht="15.75" customHeight="1">
      <c r="A372" s="53"/>
      <c r="B372" s="87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</row>
    <row r="373" spans="1:37" ht="15.75" customHeight="1">
      <c r="A373" s="53"/>
      <c r="B373" s="87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</row>
    <row r="374" spans="1:37" ht="15.75" customHeight="1">
      <c r="A374" s="53"/>
      <c r="B374" s="87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</row>
    <row r="375" spans="1:37" ht="15.75" customHeight="1">
      <c r="A375" s="53"/>
      <c r="B375" s="87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</row>
    <row r="376" spans="1:37" ht="15.75" customHeight="1">
      <c r="A376" s="53"/>
      <c r="B376" s="87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</row>
    <row r="377" spans="1:37" ht="15.75" customHeight="1">
      <c r="A377" s="53"/>
      <c r="B377" s="87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</row>
    <row r="378" spans="1:37" ht="15.75" customHeight="1">
      <c r="A378" s="53"/>
      <c r="B378" s="87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</row>
    <row r="379" spans="1:37" ht="15.75" customHeight="1">
      <c r="A379" s="53"/>
      <c r="B379" s="87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</row>
    <row r="380" spans="1:37" ht="15.75" customHeight="1">
      <c r="A380" s="53"/>
      <c r="B380" s="87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</row>
    <row r="381" spans="1:37" ht="15.75" customHeight="1">
      <c r="A381" s="53"/>
      <c r="B381" s="87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</row>
    <row r="382" spans="1:37" ht="15.75" customHeight="1">
      <c r="A382" s="53"/>
      <c r="B382" s="87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</row>
    <row r="383" spans="1:37" ht="15.75" customHeight="1">
      <c r="A383" s="53"/>
      <c r="B383" s="87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</row>
    <row r="384" spans="1:37" ht="15.75" customHeight="1">
      <c r="A384" s="53"/>
      <c r="B384" s="87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</row>
    <row r="385" spans="1:37" ht="15.75" customHeight="1">
      <c r="A385" s="53"/>
      <c r="B385" s="87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</row>
    <row r="386" spans="1:37" ht="15.75" customHeight="1">
      <c r="A386" s="53"/>
      <c r="B386" s="87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</row>
    <row r="387" spans="1:37" ht="15.75" customHeight="1">
      <c r="A387" s="53"/>
      <c r="B387" s="87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</row>
    <row r="388" spans="1:37" ht="15.75" customHeight="1">
      <c r="A388" s="53"/>
      <c r="B388" s="87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</row>
    <row r="389" spans="1:37" ht="15.75" customHeight="1">
      <c r="A389" s="53"/>
      <c r="B389" s="87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</row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43">
    <mergeCell ref="B23:B32"/>
    <mergeCell ref="A1:U1"/>
    <mergeCell ref="A2:U2"/>
    <mergeCell ref="R3:U3"/>
    <mergeCell ref="A4:A5"/>
    <mergeCell ref="B4:B5"/>
    <mergeCell ref="C4:C5"/>
    <mergeCell ref="D4:D5"/>
    <mergeCell ref="E4:E5"/>
    <mergeCell ref="F4:G4"/>
    <mergeCell ref="H4:J4"/>
    <mergeCell ref="K4:M4"/>
    <mergeCell ref="N4:P4"/>
    <mergeCell ref="Q4:U4"/>
    <mergeCell ref="B7:B18"/>
    <mergeCell ref="B19:B22"/>
    <mergeCell ref="A161:U161"/>
    <mergeCell ref="B33:B37"/>
    <mergeCell ref="B38:B45"/>
    <mergeCell ref="B46:B57"/>
    <mergeCell ref="B58:B67"/>
    <mergeCell ref="B68:B83"/>
    <mergeCell ref="B84:B92"/>
    <mergeCell ref="B93:B96"/>
    <mergeCell ref="B97:B106"/>
    <mergeCell ref="B107:B117"/>
    <mergeCell ref="B118:B124"/>
    <mergeCell ref="A125:C125"/>
    <mergeCell ref="A162:U162"/>
    <mergeCell ref="R163:T163"/>
    <mergeCell ref="A165:A166"/>
    <mergeCell ref="B165:B166"/>
    <mergeCell ref="C165:C166"/>
    <mergeCell ref="D165:D166"/>
    <mergeCell ref="E165:E166"/>
    <mergeCell ref="F165:G165"/>
    <mergeCell ref="H165:J165"/>
    <mergeCell ref="K165:K166"/>
    <mergeCell ref="L165:M165"/>
    <mergeCell ref="N165:N166"/>
    <mergeCell ref="O165:U165"/>
    <mergeCell ref="B167:B177"/>
    <mergeCell ref="B179:B189"/>
  </mergeCells>
  <printOptions/>
  <pageMargins left="0.7" right="0.7" top="0.75" bottom="0.75" header="0" footer="0"/>
  <pageSetup horizontalDpi="600" verticalDpi="600" orientation="landscape" scale="62" r:id="rId1"/>
  <headerFooter>
    <oddFooter>&amp;L&amp;F&amp;R&amp;P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C175"/>
  <sheetViews>
    <sheetView view="pageBreakPreview" zoomScale="60" zoomScalePageLayoutView="0" workbookViewId="0" topLeftCell="A1">
      <pane ySplit="5" topLeftCell="A6" activePane="bottomLeft" state="frozen"/>
      <selection pane="topLeft" activeCell="A1" sqref="A1"/>
      <selection pane="bottomLeft" activeCell="K12" sqref="K12"/>
    </sheetView>
  </sheetViews>
  <sheetFormatPr defaultColWidth="14.421875" defaultRowHeight="15" customHeight="1"/>
  <cols>
    <col min="1" max="1" width="4.7109375" style="2" customWidth="1"/>
    <col min="2" max="2" width="6.00390625" style="2" customWidth="1"/>
    <col min="3" max="3" width="10.00390625" style="2" customWidth="1"/>
    <col min="4" max="4" width="11.57421875" style="2" customWidth="1"/>
    <col min="5" max="5" width="7.8515625" style="2" customWidth="1"/>
    <col min="6" max="7" width="10.8515625" style="2" customWidth="1"/>
    <col min="8" max="8" width="11.28125" style="2" customWidth="1"/>
    <col min="9" max="9" width="7.28125" style="2" customWidth="1"/>
    <col min="10" max="10" width="7.8515625" style="2" customWidth="1"/>
    <col min="11" max="11" width="8.7109375" style="2" customWidth="1"/>
    <col min="12" max="12" width="8.421875" style="2" customWidth="1"/>
    <col min="13" max="13" width="11.140625" style="2" customWidth="1"/>
    <col min="14" max="14" width="11.00390625" style="2" customWidth="1"/>
    <col min="15" max="15" width="9.28125" style="2" customWidth="1"/>
    <col min="16" max="16" width="12.140625" style="2" customWidth="1"/>
    <col min="17" max="17" width="10.00390625" style="2" customWidth="1"/>
    <col min="18" max="18" width="8.421875" style="2" customWidth="1"/>
    <col min="19" max="19" width="82.421875" style="2" customWidth="1"/>
    <col min="20" max="29" width="9.140625" style="2" customWidth="1"/>
    <col min="30" max="16384" width="14.421875" style="2" customWidth="1"/>
  </cols>
  <sheetData>
    <row r="1" spans="1:29" ht="18">
      <c r="A1" s="26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6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>
      <c r="A2" s="266" t="s">
        <v>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>
      <c r="A3" s="3"/>
      <c r="B3" s="4"/>
      <c r="C3" s="5"/>
      <c r="D3" s="6"/>
      <c r="E3" s="6"/>
      <c r="F3" s="4"/>
      <c r="G3" s="4"/>
      <c r="H3" s="4"/>
      <c r="I3" s="4"/>
      <c r="J3" s="4"/>
      <c r="K3" s="4"/>
      <c r="L3" s="4"/>
      <c r="M3" s="7" t="s">
        <v>2</v>
      </c>
      <c r="N3" s="8">
        <f>'[1]1'!P5</f>
        <v>44634</v>
      </c>
      <c r="O3" s="9"/>
      <c r="P3" s="1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33" customHeight="1">
      <c r="A4" s="267" t="s">
        <v>3</v>
      </c>
      <c r="B4" s="267" t="s">
        <v>4</v>
      </c>
      <c r="C4" s="261" t="s">
        <v>5</v>
      </c>
      <c r="D4" s="268" t="s">
        <v>6</v>
      </c>
      <c r="E4" s="261" t="s">
        <v>7</v>
      </c>
      <c r="F4" s="264" t="s">
        <v>8</v>
      </c>
      <c r="G4" s="225"/>
      <c r="H4" s="226"/>
      <c r="I4" s="264" t="s">
        <v>9</v>
      </c>
      <c r="J4" s="226"/>
      <c r="K4" s="264" t="s">
        <v>10</v>
      </c>
      <c r="L4" s="226"/>
      <c r="M4" s="264" t="s">
        <v>11</v>
      </c>
      <c r="N4" s="226"/>
      <c r="O4" s="264" t="s">
        <v>12</v>
      </c>
      <c r="P4" s="22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ht="57.75" customHeight="1">
      <c r="A5" s="222"/>
      <c r="B5" s="222"/>
      <c r="C5" s="222"/>
      <c r="D5" s="222"/>
      <c r="E5" s="222"/>
      <c r="F5" s="12" t="s">
        <v>13</v>
      </c>
      <c r="G5" s="12" t="s">
        <v>14</v>
      </c>
      <c r="H5" s="12" t="s">
        <v>15</v>
      </c>
      <c r="I5" s="12" t="s">
        <v>13</v>
      </c>
      <c r="J5" s="12" t="s">
        <v>16</v>
      </c>
      <c r="K5" s="12" t="s">
        <v>13</v>
      </c>
      <c r="L5" s="12" t="s">
        <v>16</v>
      </c>
      <c r="M5" s="12" t="s">
        <v>13</v>
      </c>
      <c r="N5" s="12" t="s">
        <v>16</v>
      </c>
      <c r="O5" s="12" t="s">
        <v>13</v>
      </c>
      <c r="P5" s="12" t="s">
        <v>16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5.75">
      <c r="A6" s="13">
        <v>1</v>
      </c>
      <c r="B6" s="13"/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15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5">
      <c r="A7" s="15">
        <v>1</v>
      </c>
      <c r="B7" s="15">
        <v>1</v>
      </c>
      <c r="C7" s="262" t="s">
        <v>17</v>
      </c>
      <c r="D7" s="16" t="s">
        <v>18</v>
      </c>
      <c r="E7" s="17" t="s">
        <v>19</v>
      </c>
      <c r="F7" s="17">
        <f>'[1]1'!F7</f>
        <v>84</v>
      </c>
      <c r="G7" s="17">
        <f>'[1]1'!G7</f>
        <v>84</v>
      </c>
      <c r="H7" s="17">
        <f>'[1]1'!H7</f>
        <v>84</v>
      </c>
      <c r="I7" s="17">
        <v>1</v>
      </c>
      <c r="J7" s="17">
        <v>0</v>
      </c>
      <c r="K7" s="17">
        <v>3</v>
      </c>
      <c r="L7" s="17">
        <v>3</v>
      </c>
      <c r="M7" s="17">
        <f aca="true" t="shared" si="0" ref="M7:M17">F7</f>
        <v>84</v>
      </c>
      <c r="N7" s="17">
        <f>'[1]12'!K7</f>
        <v>84</v>
      </c>
      <c r="O7" s="17">
        <f aca="true" t="shared" si="1" ref="O7:O13">F7</f>
        <v>84</v>
      </c>
      <c r="P7" s="17">
        <f>'[1]12'!K8</f>
        <v>82</v>
      </c>
      <c r="Q7" s="1"/>
      <c r="R7" s="1" t="str">
        <f aca="true" t="shared" si="2" ref="R7:R124">IF(J7=1,"y","n")</f>
        <v>n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">
      <c r="A8" s="15"/>
      <c r="B8" s="15">
        <v>2</v>
      </c>
      <c r="C8" s="221"/>
      <c r="D8" s="16" t="s">
        <v>20</v>
      </c>
      <c r="E8" s="17" t="s">
        <v>19</v>
      </c>
      <c r="F8" s="17">
        <f>'[1]1'!F8</f>
        <v>121</v>
      </c>
      <c r="G8" s="17">
        <f>'[1]1'!G8</f>
        <v>121</v>
      </c>
      <c r="H8" s="17">
        <f>'[1]1'!H8</f>
        <v>121</v>
      </c>
      <c r="I8" s="17">
        <v>1</v>
      </c>
      <c r="J8" s="17">
        <v>0</v>
      </c>
      <c r="K8" s="17">
        <v>4</v>
      </c>
      <c r="L8" s="17">
        <v>3</v>
      </c>
      <c r="M8" s="17">
        <f t="shared" si="0"/>
        <v>121</v>
      </c>
      <c r="N8" s="17">
        <f>G8</f>
        <v>121</v>
      </c>
      <c r="O8" s="17">
        <f t="shared" si="1"/>
        <v>121</v>
      </c>
      <c r="P8" s="17">
        <f>'[1]12'!K10</f>
        <v>117</v>
      </c>
      <c r="Q8" s="1"/>
      <c r="R8" s="1" t="str">
        <f t="shared" si="2"/>
        <v>n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">
      <c r="A9" s="15"/>
      <c r="B9" s="15">
        <v>3</v>
      </c>
      <c r="C9" s="221"/>
      <c r="D9" s="16" t="s">
        <v>21</v>
      </c>
      <c r="E9" s="17" t="s">
        <v>19</v>
      </c>
      <c r="F9" s="17">
        <f>'[1]1'!F9</f>
        <v>170</v>
      </c>
      <c r="G9" s="17">
        <f>'[1]1'!G9</f>
        <v>170</v>
      </c>
      <c r="H9" s="17">
        <f>'[1]1'!H9</f>
        <v>170</v>
      </c>
      <c r="I9" s="17">
        <v>1</v>
      </c>
      <c r="J9" s="17">
        <v>1</v>
      </c>
      <c r="K9" s="17">
        <v>7</v>
      </c>
      <c r="L9" s="17">
        <v>7</v>
      </c>
      <c r="M9" s="17">
        <f t="shared" si="0"/>
        <v>170</v>
      </c>
      <c r="N9" s="17">
        <f>'[1]12'!K11</f>
        <v>170</v>
      </c>
      <c r="O9" s="17">
        <f t="shared" si="1"/>
        <v>170</v>
      </c>
      <c r="P9" s="17">
        <f>'[1]12'!K12</f>
        <v>167</v>
      </c>
      <c r="Q9" s="18" t="s">
        <v>22</v>
      </c>
      <c r="R9" s="1" t="str">
        <f t="shared" si="2"/>
        <v>y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">
      <c r="A10" s="15"/>
      <c r="B10" s="15">
        <v>4</v>
      </c>
      <c r="C10" s="221"/>
      <c r="D10" s="16" t="s">
        <v>23</v>
      </c>
      <c r="E10" s="17" t="s">
        <v>19</v>
      </c>
      <c r="F10" s="17">
        <f>'[1]1'!F10</f>
        <v>137</v>
      </c>
      <c r="G10" s="17">
        <f>'[1]1'!G10</f>
        <v>137</v>
      </c>
      <c r="H10" s="17">
        <f>'[1]1'!H10</f>
        <v>137</v>
      </c>
      <c r="I10" s="17">
        <v>1</v>
      </c>
      <c r="J10" s="17">
        <v>0</v>
      </c>
      <c r="K10" s="17">
        <v>6</v>
      </c>
      <c r="L10" s="17">
        <v>6</v>
      </c>
      <c r="M10" s="17">
        <f t="shared" si="0"/>
        <v>137</v>
      </c>
      <c r="N10" s="17">
        <f>'[1]12'!K13</f>
        <v>135</v>
      </c>
      <c r="O10" s="17">
        <f t="shared" si="1"/>
        <v>137</v>
      </c>
      <c r="P10" s="17">
        <f>'[1]12'!K14</f>
        <v>130</v>
      </c>
      <c r="Q10" s="1"/>
      <c r="R10" s="1" t="str">
        <f t="shared" si="2"/>
        <v>n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">
      <c r="A11" s="15"/>
      <c r="B11" s="15">
        <v>5</v>
      </c>
      <c r="C11" s="221"/>
      <c r="D11" s="16" t="s">
        <v>24</v>
      </c>
      <c r="E11" s="17" t="s">
        <v>19</v>
      </c>
      <c r="F11" s="17">
        <f>'[1]1'!F11</f>
        <v>67</v>
      </c>
      <c r="G11" s="17">
        <f>'[1]1'!G11</f>
        <v>67</v>
      </c>
      <c r="H11" s="17">
        <f>'[1]1'!H11</f>
        <v>67</v>
      </c>
      <c r="I11" s="17">
        <v>1</v>
      </c>
      <c r="J11" s="17">
        <v>1</v>
      </c>
      <c r="K11" s="17">
        <v>2</v>
      </c>
      <c r="L11" s="17">
        <v>2</v>
      </c>
      <c r="M11" s="17">
        <f t="shared" si="0"/>
        <v>67</v>
      </c>
      <c r="N11" s="17">
        <f>'[1]12'!K15</f>
        <v>67</v>
      </c>
      <c r="O11" s="17">
        <f t="shared" si="1"/>
        <v>67</v>
      </c>
      <c r="P11" s="17">
        <f>'[1]12'!K16</f>
        <v>66</v>
      </c>
      <c r="Q11" s="18" t="s">
        <v>25</v>
      </c>
      <c r="R11" s="1" t="str">
        <f t="shared" si="2"/>
        <v>y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">
      <c r="A12" s="15"/>
      <c r="B12" s="15">
        <v>6</v>
      </c>
      <c r="C12" s="221"/>
      <c r="D12" s="16" t="s">
        <v>26</v>
      </c>
      <c r="E12" s="17" t="s">
        <v>19</v>
      </c>
      <c r="F12" s="17">
        <f>'[1]1'!F12</f>
        <v>144</v>
      </c>
      <c r="G12" s="17">
        <f>'[1]1'!G12</f>
        <v>144</v>
      </c>
      <c r="H12" s="17">
        <f>'[1]1'!H12</f>
        <v>144</v>
      </c>
      <c r="I12" s="17">
        <v>1</v>
      </c>
      <c r="J12" s="17">
        <v>0</v>
      </c>
      <c r="K12" s="17">
        <v>7</v>
      </c>
      <c r="L12" s="17">
        <v>7</v>
      </c>
      <c r="M12" s="17">
        <f t="shared" si="0"/>
        <v>144</v>
      </c>
      <c r="N12" s="17">
        <f>'[1]12'!K17</f>
        <v>142</v>
      </c>
      <c r="O12" s="17">
        <f t="shared" si="1"/>
        <v>144</v>
      </c>
      <c r="P12" s="17">
        <f>'[1]12'!K18</f>
        <v>144</v>
      </c>
      <c r="Q12" s="1"/>
      <c r="R12" s="1" t="str">
        <f t="shared" si="2"/>
        <v>n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">
      <c r="A13" s="15"/>
      <c r="B13" s="15">
        <v>7</v>
      </c>
      <c r="C13" s="221"/>
      <c r="D13" s="16" t="s">
        <v>27</v>
      </c>
      <c r="E13" s="17" t="s">
        <v>19</v>
      </c>
      <c r="F13" s="17">
        <f>'[1]1'!F13</f>
        <v>124</v>
      </c>
      <c r="G13" s="17">
        <f>'[1]1'!G13</f>
        <v>124</v>
      </c>
      <c r="H13" s="17">
        <f>'[1]1'!H13</f>
        <v>124</v>
      </c>
      <c r="I13" s="17">
        <v>1</v>
      </c>
      <c r="J13" s="17">
        <v>0</v>
      </c>
      <c r="K13" s="17">
        <v>5</v>
      </c>
      <c r="L13" s="17">
        <v>5</v>
      </c>
      <c r="M13" s="17">
        <f t="shared" si="0"/>
        <v>124</v>
      </c>
      <c r="N13" s="17">
        <f>'[1]12'!K19</f>
        <v>122</v>
      </c>
      <c r="O13" s="17">
        <f t="shared" si="1"/>
        <v>124</v>
      </c>
      <c r="P13" s="17">
        <f>'[1]12'!K20</f>
        <v>123</v>
      </c>
      <c r="Q13" s="1"/>
      <c r="R13" s="1" t="str">
        <f t="shared" si="2"/>
        <v>n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">
      <c r="A14" s="15"/>
      <c r="B14" s="15">
        <v>8</v>
      </c>
      <c r="C14" s="221"/>
      <c r="D14" s="16" t="s">
        <v>28</v>
      </c>
      <c r="E14" s="17" t="s">
        <v>19</v>
      </c>
      <c r="F14" s="17">
        <f>'[1]1'!F14</f>
        <v>100</v>
      </c>
      <c r="G14" s="17">
        <f>'[1]1'!G14</f>
        <v>100</v>
      </c>
      <c r="H14" s="17">
        <f>'[1]1'!H14</f>
        <v>100</v>
      </c>
      <c r="I14" s="17">
        <v>1</v>
      </c>
      <c r="J14" s="17">
        <v>0</v>
      </c>
      <c r="K14" s="17">
        <v>4</v>
      </c>
      <c r="L14" s="17">
        <v>3</v>
      </c>
      <c r="M14" s="17">
        <f t="shared" si="0"/>
        <v>100</v>
      </c>
      <c r="N14" s="17">
        <f>'[1]12'!K21</f>
        <v>100</v>
      </c>
      <c r="O14" s="19">
        <v>100</v>
      </c>
      <c r="P14" s="17">
        <f>F14</f>
        <v>100</v>
      </c>
      <c r="Q14" s="1"/>
      <c r="R14" s="1" t="str">
        <f t="shared" si="2"/>
        <v>n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">
      <c r="A15" s="15"/>
      <c r="B15" s="15">
        <v>9</v>
      </c>
      <c r="C15" s="221"/>
      <c r="D15" s="16" t="s">
        <v>29</v>
      </c>
      <c r="E15" s="17" t="s">
        <v>19</v>
      </c>
      <c r="F15" s="17">
        <f>'[1]1'!F15</f>
        <v>86</v>
      </c>
      <c r="G15" s="17">
        <f>'[1]1'!G15</f>
        <v>86</v>
      </c>
      <c r="H15" s="17">
        <f>'[1]1'!H15</f>
        <v>86</v>
      </c>
      <c r="I15" s="17">
        <v>1</v>
      </c>
      <c r="J15" s="17">
        <v>0</v>
      </c>
      <c r="K15" s="17">
        <v>4</v>
      </c>
      <c r="L15" s="17">
        <v>4</v>
      </c>
      <c r="M15" s="17">
        <f t="shared" si="0"/>
        <v>86</v>
      </c>
      <c r="N15" s="17">
        <f>'[1]12'!K23</f>
        <v>86</v>
      </c>
      <c r="O15" s="17">
        <f>F15</f>
        <v>86</v>
      </c>
      <c r="P15" s="17">
        <f>'[1]12'!K24</f>
        <v>84</v>
      </c>
      <c r="Q15" s="1"/>
      <c r="R15" s="1" t="str">
        <f t="shared" si="2"/>
        <v>n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">
      <c r="A16" s="15"/>
      <c r="B16" s="15">
        <v>10</v>
      </c>
      <c r="C16" s="221"/>
      <c r="D16" s="16" t="s">
        <v>30</v>
      </c>
      <c r="E16" s="17" t="s">
        <v>19</v>
      </c>
      <c r="F16" s="17">
        <f>'[1]1'!F16</f>
        <v>73</v>
      </c>
      <c r="G16" s="17">
        <f>'[1]1'!G16</f>
        <v>73</v>
      </c>
      <c r="H16" s="17">
        <f>'[1]1'!H16</f>
        <v>73</v>
      </c>
      <c r="I16" s="17">
        <v>1</v>
      </c>
      <c r="J16" s="17">
        <v>0</v>
      </c>
      <c r="K16" s="17">
        <v>3</v>
      </c>
      <c r="L16" s="17">
        <v>3</v>
      </c>
      <c r="M16" s="17">
        <f t="shared" si="0"/>
        <v>73</v>
      </c>
      <c r="N16" s="17">
        <f>'[1]12'!K25</f>
        <v>71</v>
      </c>
      <c r="O16" s="17">
        <f>F16</f>
        <v>73</v>
      </c>
      <c r="P16" s="17">
        <f>'[1]12'!K26</f>
        <v>73</v>
      </c>
      <c r="Q16" s="1"/>
      <c r="R16" s="1" t="str">
        <f t="shared" si="2"/>
        <v>n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">
      <c r="A17" s="15"/>
      <c r="B17" s="15">
        <v>11</v>
      </c>
      <c r="C17" s="221"/>
      <c r="D17" s="16" t="s">
        <v>31</v>
      </c>
      <c r="E17" s="17" t="s">
        <v>19</v>
      </c>
      <c r="F17" s="17">
        <f>'[1]1'!F17</f>
        <v>84</v>
      </c>
      <c r="G17" s="17">
        <f>'[1]1'!G17</f>
        <v>84</v>
      </c>
      <c r="H17" s="17">
        <f>'[1]1'!H17</f>
        <v>84</v>
      </c>
      <c r="I17" s="17">
        <v>1</v>
      </c>
      <c r="J17" s="17">
        <v>1</v>
      </c>
      <c r="K17" s="17">
        <v>4</v>
      </c>
      <c r="L17" s="17">
        <v>3</v>
      </c>
      <c r="M17" s="17">
        <f t="shared" si="0"/>
        <v>84</v>
      </c>
      <c r="N17" s="17">
        <f>'[1]12'!K27</f>
        <v>83</v>
      </c>
      <c r="O17" s="17">
        <f>F17</f>
        <v>84</v>
      </c>
      <c r="P17" s="17">
        <f>'[1]12'!K28</f>
        <v>84</v>
      </c>
      <c r="Q17" s="18" t="s">
        <v>32</v>
      </c>
      <c r="R17" s="1" t="str">
        <f t="shared" si="2"/>
        <v>y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>
      <c r="A18" s="15"/>
      <c r="B18" s="15"/>
      <c r="C18" s="222"/>
      <c r="D18" s="20" t="s">
        <v>33</v>
      </c>
      <c r="E18" s="21"/>
      <c r="F18" s="21">
        <f aca="true" t="shared" si="3" ref="F18:P18">SUM(F7:F17)</f>
        <v>1190</v>
      </c>
      <c r="G18" s="21">
        <f t="shared" si="3"/>
        <v>1190</v>
      </c>
      <c r="H18" s="21">
        <f t="shared" si="3"/>
        <v>1190</v>
      </c>
      <c r="I18" s="21">
        <f t="shared" si="3"/>
        <v>11</v>
      </c>
      <c r="J18" s="21">
        <f t="shared" si="3"/>
        <v>3</v>
      </c>
      <c r="K18" s="21">
        <f t="shared" si="3"/>
        <v>49</v>
      </c>
      <c r="L18" s="21">
        <f t="shared" si="3"/>
        <v>46</v>
      </c>
      <c r="M18" s="21">
        <f t="shared" si="3"/>
        <v>1190</v>
      </c>
      <c r="N18" s="21">
        <f t="shared" si="3"/>
        <v>1181</v>
      </c>
      <c r="O18" s="21">
        <f t="shared" si="3"/>
        <v>1190</v>
      </c>
      <c r="P18" s="21">
        <f t="shared" si="3"/>
        <v>1170</v>
      </c>
      <c r="Q18" s="1"/>
      <c r="R18" s="1" t="str">
        <f t="shared" si="2"/>
        <v>n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">
      <c r="A19" s="15">
        <v>2</v>
      </c>
      <c r="B19" s="15">
        <v>12</v>
      </c>
      <c r="C19" s="262" t="s">
        <v>34</v>
      </c>
      <c r="D19" s="16" t="s">
        <v>35</v>
      </c>
      <c r="E19" s="17" t="s">
        <v>19</v>
      </c>
      <c r="F19" s="17">
        <f>'[1]1'!F19</f>
        <v>226</v>
      </c>
      <c r="G19" s="17">
        <f>'[1]1'!G19</f>
        <v>226</v>
      </c>
      <c r="H19" s="17">
        <f>'[1]1'!H19</f>
        <v>226</v>
      </c>
      <c r="I19" s="17">
        <v>1</v>
      </c>
      <c r="J19" s="17">
        <v>2</v>
      </c>
      <c r="K19" s="17">
        <v>9</v>
      </c>
      <c r="L19" s="17">
        <v>9</v>
      </c>
      <c r="M19" s="17">
        <f>F19</f>
        <v>226</v>
      </c>
      <c r="N19" s="17">
        <f>'[1]12'!K31</f>
        <v>227</v>
      </c>
      <c r="O19" s="17">
        <f>F19</f>
        <v>226</v>
      </c>
      <c r="P19" s="17">
        <f>'[1]12'!K32</f>
        <v>224</v>
      </c>
      <c r="Q19" s="18" t="s">
        <v>36</v>
      </c>
      <c r="R19" s="1" t="str">
        <f t="shared" si="2"/>
        <v>n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">
      <c r="A20" s="15"/>
      <c r="B20" s="15">
        <v>13</v>
      </c>
      <c r="C20" s="221"/>
      <c r="D20" s="16" t="s">
        <v>37</v>
      </c>
      <c r="E20" s="17" t="s">
        <v>19</v>
      </c>
      <c r="F20" s="17">
        <f>'[1]1'!F20</f>
        <v>178</v>
      </c>
      <c r="G20" s="17">
        <f>'[1]1'!G20</f>
        <v>178</v>
      </c>
      <c r="H20" s="17">
        <f>'[1]1'!H20</f>
        <v>178</v>
      </c>
      <c r="I20" s="17">
        <v>1</v>
      </c>
      <c r="J20" s="17">
        <v>0</v>
      </c>
      <c r="K20" s="17">
        <v>7</v>
      </c>
      <c r="L20" s="17">
        <v>7</v>
      </c>
      <c r="M20" s="17">
        <f>F20</f>
        <v>178</v>
      </c>
      <c r="N20" s="17">
        <f>'[1]12'!K33</f>
        <v>177</v>
      </c>
      <c r="O20" s="17">
        <f>F20</f>
        <v>178</v>
      </c>
      <c r="P20" s="17">
        <f>'[1]12'!K34</f>
        <v>175</v>
      </c>
      <c r="Q20" s="18" t="s">
        <v>38</v>
      </c>
      <c r="R20" s="1" t="str">
        <f t="shared" si="2"/>
        <v>n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15"/>
      <c r="B21" s="15">
        <v>14</v>
      </c>
      <c r="C21" s="221"/>
      <c r="D21" s="16" t="s">
        <v>39</v>
      </c>
      <c r="E21" s="17" t="s">
        <v>19</v>
      </c>
      <c r="F21" s="17">
        <f>'[1]1'!F21</f>
        <v>154</v>
      </c>
      <c r="G21" s="17">
        <f>'[1]1'!G21</f>
        <v>154</v>
      </c>
      <c r="H21" s="17">
        <f>'[1]1'!H21</f>
        <v>154</v>
      </c>
      <c r="I21" s="17">
        <v>1</v>
      </c>
      <c r="J21" s="17">
        <v>0</v>
      </c>
      <c r="K21" s="17">
        <v>6</v>
      </c>
      <c r="L21" s="17">
        <v>6</v>
      </c>
      <c r="M21" s="17">
        <f>F21</f>
        <v>154</v>
      </c>
      <c r="N21" s="17">
        <f>'[1]12'!K35</f>
        <v>151</v>
      </c>
      <c r="O21" s="17">
        <f>F21</f>
        <v>154</v>
      </c>
      <c r="P21" s="17">
        <f>'[1]12'!K36</f>
        <v>151</v>
      </c>
      <c r="Q21" s="22"/>
      <c r="R21" s="1" t="str">
        <f t="shared" si="2"/>
        <v>n</v>
      </c>
      <c r="S21" s="23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15"/>
      <c r="B22" s="15"/>
      <c r="C22" s="222"/>
      <c r="D22" s="20" t="s">
        <v>33</v>
      </c>
      <c r="E22" s="21"/>
      <c r="F22" s="21">
        <f aca="true" t="shared" si="4" ref="F22:P22">SUM(F19:F21)</f>
        <v>558</v>
      </c>
      <c r="G22" s="21">
        <f t="shared" si="4"/>
        <v>558</v>
      </c>
      <c r="H22" s="21">
        <f t="shared" si="4"/>
        <v>558</v>
      </c>
      <c r="I22" s="21">
        <f t="shared" si="4"/>
        <v>3</v>
      </c>
      <c r="J22" s="21">
        <f t="shared" si="4"/>
        <v>2</v>
      </c>
      <c r="K22" s="21">
        <f t="shared" si="4"/>
        <v>22</v>
      </c>
      <c r="L22" s="21">
        <f t="shared" si="4"/>
        <v>22</v>
      </c>
      <c r="M22" s="21">
        <f t="shared" si="4"/>
        <v>558</v>
      </c>
      <c r="N22" s="21">
        <f t="shared" si="4"/>
        <v>555</v>
      </c>
      <c r="O22" s="21">
        <f t="shared" si="4"/>
        <v>558</v>
      </c>
      <c r="P22" s="21">
        <f t="shared" si="4"/>
        <v>550</v>
      </c>
      <c r="Q22" s="24"/>
      <c r="R22" s="1" t="str">
        <f t="shared" si="2"/>
        <v>n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19.5" customHeight="1">
      <c r="A23" s="25">
        <v>3</v>
      </c>
      <c r="B23" s="15">
        <v>15</v>
      </c>
      <c r="C23" s="261" t="s">
        <v>40</v>
      </c>
      <c r="D23" s="16" t="s">
        <v>41</v>
      </c>
      <c r="E23" s="17" t="s">
        <v>19</v>
      </c>
      <c r="F23" s="17">
        <f>'[1]1'!F23</f>
        <v>105</v>
      </c>
      <c r="G23" s="17">
        <f>'[1]1'!G23</f>
        <v>105</v>
      </c>
      <c r="H23" s="17">
        <f>'[1]1'!H23</f>
        <v>105</v>
      </c>
      <c r="I23" s="17">
        <v>1</v>
      </c>
      <c r="J23" s="17">
        <v>0</v>
      </c>
      <c r="K23" s="17">
        <v>4</v>
      </c>
      <c r="L23" s="17">
        <v>4</v>
      </c>
      <c r="M23" s="17">
        <f aca="true" t="shared" si="5" ref="M23:M31">F23</f>
        <v>105</v>
      </c>
      <c r="N23" s="17">
        <f>'[1]12'!K39</f>
        <v>105</v>
      </c>
      <c r="O23" s="17">
        <f aca="true" t="shared" si="6" ref="O23:O31">F23</f>
        <v>105</v>
      </c>
      <c r="P23" s="17">
        <f>'[1]12'!K40</f>
        <v>104</v>
      </c>
      <c r="Q23" s="1"/>
      <c r="R23" s="1" t="str">
        <f t="shared" si="2"/>
        <v>n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>
      <c r="A24" s="26"/>
      <c r="B24" s="15">
        <v>16</v>
      </c>
      <c r="C24" s="221"/>
      <c r="D24" s="16" t="s">
        <v>42</v>
      </c>
      <c r="E24" s="17" t="s">
        <v>19</v>
      </c>
      <c r="F24" s="17">
        <f>'[1]1'!F24</f>
        <v>65</v>
      </c>
      <c r="G24" s="17">
        <f>'[1]1'!G24</f>
        <v>65</v>
      </c>
      <c r="H24" s="17">
        <f>'[1]1'!H24</f>
        <v>65</v>
      </c>
      <c r="I24" s="17">
        <v>1</v>
      </c>
      <c r="J24" s="17">
        <v>0</v>
      </c>
      <c r="K24" s="17">
        <v>3</v>
      </c>
      <c r="L24" s="17">
        <v>3</v>
      </c>
      <c r="M24" s="17">
        <f t="shared" si="5"/>
        <v>65</v>
      </c>
      <c r="N24" s="17">
        <f>'[1]12'!K41</f>
        <v>64</v>
      </c>
      <c r="O24" s="17">
        <f t="shared" si="6"/>
        <v>65</v>
      </c>
      <c r="P24" s="17">
        <f>'[1]12'!K42</f>
        <v>65</v>
      </c>
      <c r="Q24" s="1"/>
      <c r="R24" s="1" t="str">
        <f t="shared" si="2"/>
        <v>n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26"/>
      <c r="B25" s="15">
        <v>17</v>
      </c>
      <c r="C25" s="221"/>
      <c r="D25" s="16" t="s">
        <v>43</v>
      </c>
      <c r="E25" s="17" t="s">
        <v>19</v>
      </c>
      <c r="F25" s="17">
        <f>'[1]1'!F25</f>
        <v>78</v>
      </c>
      <c r="G25" s="17">
        <f>'[1]1'!G25</f>
        <v>78</v>
      </c>
      <c r="H25" s="17">
        <f>'[1]1'!H25</f>
        <v>78</v>
      </c>
      <c r="I25" s="17">
        <v>1</v>
      </c>
      <c r="J25" s="17">
        <v>0</v>
      </c>
      <c r="K25" s="17">
        <v>3</v>
      </c>
      <c r="L25" s="17">
        <v>2</v>
      </c>
      <c r="M25" s="17">
        <f t="shared" si="5"/>
        <v>78</v>
      </c>
      <c r="N25" s="17">
        <f>'[1]12'!K43</f>
        <v>77</v>
      </c>
      <c r="O25" s="17">
        <f t="shared" si="6"/>
        <v>78</v>
      </c>
      <c r="P25" s="17">
        <f>'[1]12'!K44</f>
        <v>77</v>
      </c>
      <c r="Q25" s="1"/>
      <c r="R25" s="1" t="str">
        <f t="shared" si="2"/>
        <v>n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26"/>
      <c r="B26" s="15">
        <v>18</v>
      </c>
      <c r="C26" s="221"/>
      <c r="D26" s="16" t="s">
        <v>44</v>
      </c>
      <c r="E26" s="17" t="s">
        <v>19</v>
      </c>
      <c r="F26" s="17">
        <f>'[1]1'!F26</f>
        <v>105</v>
      </c>
      <c r="G26" s="17">
        <f>'[1]1'!G26</f>
        <v>105</v>
      </c>
      <c r="H26" s="17">
        <f>'[1]1'!H26</f>
        <v>105</v>
      </c>
      <c r="I26" s="17">
        <v>1</v>
      </c>
      <c r="J26" s="17">
        <v>1</v>
      </c>
      <c r="K26" s="17">
        <v>4</v>
      </c>
      <c r="L26" s="17">
        <v>3</v>
      </c>
      <c r="M26" s="17">
        <f t="shared" si="5"/>
        <v>105</v>
      </c>
      <c r="N26" s="17">
        <f>'[1]12'!K45</f>
        <v>105</v>
      </c>
      <c r="O26" s="17">
        <f t="shared" si="6"/>
        <v>105</v>
      </c>
      <c r="P26" s="17">
        <f>'[1]12'!K46</f>
        <v>104</v>
      </c>
      <c r="Q26" s="18" t="s">
        <v>45</v>
      </c>
      <c r="R26" s="1" t="str">
        <f t="shared" si="2"/>
        <v>y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26"/>
      <c r="B27" s="15">
        <v>19</v>
      </c>
      <c r="C27" s="221"/>
      <c r="D27" s="16" t="s">
        <v>46</v>
      </c>
      <c r="E27" s="17" t="s">
        <v>19</v>
      </c>
      <c r="F27" s="17">
        <f>'[1]1'!F27</f>
        <v>66</v>
      </c>
      <c r="G27" s="17">
        <f>'[1]1'!G27</f>
        <v>66</v>
      </c>
      <c r="H27" s="17">
        <f>'[1]1'!H27</f>
        <v>66</v>
      </c>
      <c r="I27" s="17">
        <v>1</v>
      </c>
      <c r="J27" s="17">
        <v>0</v>
      </c>
      <c r="K27" s="17">
        <v>3</v>
      </c>
      <c r="L27" s="17">
        <v>1</v>
      </c>
      <c r="M27" s="17">
        <f t="shared" si="5"/>
        <v>66</v>
      </c>
      <c r="N27" s="17">
        <f>'[1]12'!K47</f>
        <v>66</v>
      </c>
      <c r="O27" s="17">
        <f t="shared" si="6"/>
        <v>66</v>
      </c>
      <c r="P27" s="17">
        <f>'[1]12'!K48</f>
        <v>64</v>
      </c>
      <c r="Q27" s="1"/>
      <c r="R27" s="1" t="str">
        <f t="shared" si="2"/>
        <v>n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25">
        <v>3</v>
      </c>
      <c r="B28" s="15">
        <v>20</v>
      </c>
      <c r="C28" s="261" t="s">
        <v>40</v>
      </c>
      <c r="D28" s="16" t="s">
        <v>47</v>
      </c>
      <c r="E28" s="17" t="s">
        <v>19</v>
      </c>
      <c r="F28" s="17">
        <f>'[1]1'!F28</f>
        <v>86</v>
      </c>
      <c r="G28" s="17">
        <f>'[1]1'!G28</f>
        <v>86</v>
      </c>
      <c r="H28" s="17">
        <f>'[1]1'!H28</f>
        <v>86</v>
      </c>
      <c r="I28" s="17">
        <v>1</v>
      </c>
      <c r="J28" s="17">
        <v>0</v>
      </c>
      <c r="K28" s="17">
        <v>3</v>
      </c>
      <c r="L28" s="17">
        <v>3</v>
      </c>
      <c r="M28" s="17">
        <f t="shared" si="5"/>
        <v>86</v>
      </c>
      <c r="N28" s="17">
        <f>'[1]12'!K49</f>
        <v>86</v>
      </c>
      <c r="O28" s="17">
        <f t="shared" si="6"/>
        <v>86</v>
      </c>
      <c r="P28" s="17">
        <f>'[1]12'!K50</f>
        <v>86</v>
      </c>
      <c r="Q28" s="1"/>
      <c r="R28" s="1" t="str">
        <f t="shared" si="2"/>
        <v>n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6.5" customHeight="1">
      <c r="A29" s="26"/>
      <c r="B29" s="15">
        <v>21</v>
      </c>
      <c r="C29" s="221"/>
      <c r="D29" s="16" t="s">
        <v>48</v>
      </c>
      <c r="E29" s="17" t="s">
        <v>19</v>
      </c>
      <c r="F29" s="17">
        <f>'[1]1'!F29</f>
        <v>57</v>
      </c>
      <c r="G29" s="17">
        <f>'[1]1'!G29</f>
        <v>57</v>
      </c>
      <c r="H29" s="17">
        <f>'[1]1'!H29</f>
        <v>57</v>
      </c>
      <c r="I29" s="17">
        <v>1</v>
      </c>
      <c r="J29" s="17">
        <v>0</v>
      </c>
      <c r="K29" s="17">
        <v>2</v>
      </c>
      <c r="L29" s="17">
        <v>1</v>
      </c>
      <c r="M29" s="17">
        <f t="shared" si="5"/>
        <v>57</v>
      </c>
      <c r="N29" s="17">
        <f>'[1]12'!K51</f>
        <v>57</v>
      </c>
      <c r="O29" s="17">
        <f t="shared" si="6"/>
        <v>57</v>
      </c>
      <c r="P29" s="17">
        <f>'[1]12'!K52</f>
        <v>57</v>
      </c>
      <c r="Q29" s="1"/>
      <c r="R29" s="1" t="str">
        <f t="shared" si="2"/>
        <v>n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26"/>
      <c r="B30" s="15">
        <v>22</v>
      </c>
      <c r="C30" s="221"/>
      <c r="D30" s="16" t="s">
        <v>49</v>
      </c>
      <c r="E30" s="17" t="s">
        <v>19</v>
      </c>
      <c r="F30" s="17">
        <f>'[1]1'!F30</f>
        <v>113</v>
      </c>
      <c r="G30" s="17">
        <f>'[1]1'!G30</f>
        <v>113</v>
      </c>
      <c r="H30" s="17">
        <f>'[1]1'!H30</f>
        <v>113</v>
      </c>
      <c r="I30" s="17">
        <v>1</v>
      </c>
      <c r="J30" s="17">
        <v>0</v>
      </c>
      <c r="K30" s="17">
        <v>5</v>
      </c>
      <c r="L30" s="17">
        <v>3</v>
      </c>
      <c r="M30" s="17">
        <f t="shared" si="5"/>
        <v>113</v>
      </c>
      <c r="N30" s="17">
        <f>'[1]12'!K53</f>
        <v>113</v>
      </c>
      <c r="O30" s="17">
        <f t="shared" si="6"/>
        <v>113</v>
      </c>
      <c r="P30" s="17">
        <f>'[1]12'!K54</f>
        <v>112</v>
      </c>
      <c r="Q30" s="1"/>
      <c r="R30" s="1" t="str">
        <f t="shared" si="2"/>
        <v>n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7.25" customHeight="1">
      <c r="A31" s="26"/>
      <c r="B31" s="15">
        <v>23</v>
      </c>
      <c r="C31" s="221"/>
      <c r="D31" s="16" t="s">
        <v>50</v>
      </c>
      <c r="E31" s="17" t="s">
        <v>19</v>
      </c>
      <c r="F31" s="17">
        <f>'[1]1'!F31</f>
        <v>49</v>
      </c>
      <c r="G31" s="17">
        <f>'[1]1'!G31</f>
        <v>49</v>
      </c>
      <c r="H31" s="17">
        <f>'[1]1'!H31</f>
        <v>49</v>
      </c>
      <c r="I31" s="17">
        <v>1</v>
      </c>
      <c r="J31" s="17">
        <v>0</v>
      </c>
      <c r="K31" s="17">
        <v>2</v>
      </c>
      <c r="L31" s="17">
        <v>1</v>
      </c>
      <c r="M31" s="17">
        <f t="shared" si="5"/>
        <v>49</v>
      </c>
      <c r="N31" s="17">
        <f>'[1]12'!K55</f>
        <v>49</v>
      </c>
      <c r="O31" s="17">
        <f t="shared" si="6"/>
        <v>49</v>
      </c>
      <c r="P31" s="17">
        <f>'[1]12'!K56</f>
        <v>49</v>
      </c>
      <c r="Q31" s="1"/>
      <c r="R31" s="1" t="str">
        <f t="shared" si="2"/>
        <v>n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6.5" customHeight="1">
      <c r="A32" s="26"/>
      <c r="B32" s="15"/>
      <c r="C32" s="221"/>
      <c r="D32" s="20" t="s">
        <v>33</v>
      </c>
      <c r="E32" s="21"/>
      <c r="F32" s="21">
        <f aca="true" t="shared" si="7" ref="F32:P32">SUM(F23:F31)</f>
        <v>724</v>
      </c>
      <c r="G32" s="21">
        <f t="shared" si="7"/>
        <v>724</v>
      </c>
      <c r="H32" s="21">
        <f t="shared" si="7"/>
        <v>724</v>
      </c>
      <c r="I32" s="21">
        <f t="shared" si="7"/>
        <v>9</v>
      </c>
      <c r="J32" s="21">
        <f t="shared" si="7"/>
        <v>1</v>
      </c>
      <c r="K32" s="21">
        <f t="shared" si="7"/>
        <v>29</v>
      </c>
      <c r="L32" s="21">
        <f t="shared" si="7"/>
        <v>21</v>
      </c>
      <c r="M32" s="21">
        <f t="shared" si="7"/>
        <v>724</v>
      </c>
      <c r="N32" s="21">
        <f t="shared" si="7"/>
        <v>722</v>
      </c>
      <c r="O32" s="21">
        <f t="shared" si="7"/>
        <v>724</v>
      </c>
      <c r="P32" s="21">
        <f t="shared" si="7"/>
        <v>718</v>
      </c>
      <c r="Q32" s="24"/>
      <c r="R32" s="1" t="str">
        <f t="shared" si="2"/>
        <v>y</v>
      </c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</row>
    <row r="33" spans="1:29" ht="15.75" customHeight="1">
      <c r="A33" s="15">
        <v>4</v>
      </c>
      <c r="B33" s="15">
        <v>24</v>
      </c>
      <c r="C33" s="262" t="s">
        <v>51</v>
      </c>
      <c r="D33" s="16" t="s">
        <v>51</v>
      </c>
      <c r="E33" s="17" t="s">
        <v>19</v>
      </c>
      <c r="F33" s="17">
        <f>'[1]1'!F33</f>
        <v>182</v>
      </c>
      <c r="G33" s="17">
        <f>'[1]1'!G33</f>
        <v>182</v>
      </c>
      <c r="H33" s="17">
        <f>'[1]1'!H33</f>
        <v>182</v>
      </c>
      <c r="I33" s="17">
        <v>1</v>
      </c>
      <c r="J33" s="17">
        <v>0</v>
      </c>
      <c r="K33" s="17">
        <v>7</v>
      </c>
      <c r="L33" s="17">
        <v>7</v>
      </c>
      <c r="M33" s="17">
        <f>F33</f>
        <v>182</v>
      </c>
      <c r="N33" s="17">
        <f>'[1]12'!K59</f>
        <v>180</v>
      </c>
      <c r="O33" s="17">
        <f>F33</f>
        <v>182</v>
      </c>
      <c r="P33" s="17">
        <f>'[1]12'!K60</f>
        <v>177</v>
      </c>
      <c r="Q33" s="24"/>
      <c r="R33" s="1" t="str">
        <f t="shared" si="2"/>
        <v>n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15"/>
      <c r="B34" s="15">
        <v>25</v>
      </c>
      <c r="C34" s="221"/>
      <c r="D34" s="16" t="s">
        <v>52</v>
      </c>
      <c r="E34" s="17" t="s">
        <v>19</v>
      </c>
      <c r="F34" s="17">
        <f>'[1]1'!F34</f>
        <v>85</v>
      </c>
      <c r="G34" s="17">
        <f>'[1]1'!G34</f>
        <v>85</v>
      </c>
      <c r="H34" s="17">
        <f>'[1]1'!H34</f>
        <v>85</v>
      </c>
      <c r="I34" s="17">
        <v>1</v>
      </c>
      <c r="J34" s="17">
        <v>0</v>
      </c>
      <c r="K34" s="17">
        <v>3</v>
      </c>
      <c r="L34" s="17">
        <v>3</v>
      </c>
      <c r="M34" s="17">
        <f>F34</f>
        <v>85</v>
      </c>
      <c r="N34" s="17">
        <f>'[1]12'!K61</f>
        <v>84</v>
      </c>
      <c r="O34" s="17">
        <f>F34</f>
        <v>85</v>
      </c>
      <c r="P34" s="17">
        <f>'[1]12'!K62</f>
        <v>82</v>
      </c>
      <c r="Q34" s="1"/>
      <c r="R34" s="1" t="str">
        <f t="shared" si="2"/>
        <v>n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15"/>
      <c r="B35" s="15">
        <v>26</v>
      </c>
      <c r="C35" s="221"/>
      <c r="D35" s="16" t="s">
        <v>53</v>
      </c>
      <c r="E35" s="17" t="s">
        <v>19</v>
      </c>
      <c r="F35" s="17">
        <f>'[1]1'!F35</f>
        <v>46</v>
      </c>
      <c r="G35" s="17">
        <f>'[1]1'!G35</f>
        <v>46</v>
      </c>
      <c r="H35" s="17">
        <f>'[1]1'!H35</f>
        <v>46</v>
      </c>
      <c r="I35" s="17">
        <v>1</v>
      </c>
      <c r="J35" s="17">
        <v>0</v>
      </c>
      <c r="K35" s="17">
        <v>2</v>
      </c>
      <c r="L35" s="17">
        <v>2</v>
      </c>
      <c r="M35" s="17">
        <f>F35</f>
        <v>46</v>
      </c>
      <c r="N35" s="17">
        <f>'[1]12'!K63</f>
        <v>45</v>
      </c>
      <c r="O35" s="17">
        <f>F35</f>
        <v>46</v>
      </c>
      <c r="P35" s="17">
        <f>'[1]12'!K64</f>
        <v>46</v>
      </c>
      <c r="Q35" s="1"/>
      <c r="R35" s="1" t="str">
        <f t="shared" si="2"/>
        <v>n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15"/>
      <c r="B36" s="15">
        <v>27</v>
      </c>
      <c r="C36" s="221"/>
      <c r="D36" s="16" t="s">
        <v>54</v>
      </c>
      <c r="E36" s="17" t="s">
        <v>19</v>
      </c>
      <c r="F36" s="17">
        <f>'[1]1'!F36</f>
        <v>84</v>
      </c>
      <c r="G36" s="17">
        <f>'[1]1'!G36</f>
        <v>84</v>
      </c>
      <c r="H36" s="17">
        <f>'[1]1'!H36</f>
        <v>84</v>
      </c>
      <c r="I36" s="17">
        <v>1</v>
      </c>
      <c r="J36" s="17">
        <v>0</v>
      </c>
      <c r="K36" s="17">
        <v>3</v>
      </c>
      <c r="L36" s="17">
        <v>3</v>
      </c>
      <c r="M36" s="17">
        <f>F36</f>
        <v>84</v>
      </c>
      <c r="N36" s="17">
        <f>'[1]12'!K65</f>
        <v>81</v>
      </c>
      <c r="O36" s="17">
        <f>F36</f>
        <v>84</v>
      </c>
      <c r="P36" s="17">
        <f>'[1]12'!K66</f>
        <v>81</v>
      </c>
      <c r="Q36" s="27"/>
      <c r="R36" s="1" t="str">
        <f t="shared" si="2"/>
        <v>n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15"/>
      <c r="B37" s="15"/>
      <c r="C37" s="222"/>
      <c r="D37" s="20" t="s">
        <v>33</v>
      </c>
      <c r="E37" s="21"/>
      <c r="F37" s="21">
        <f aca="true" t="shared" si="8" ref="F37:P37">SUM(F33:F36)</f>
        <v>397</v>
      </c>
      <c r="G37" s="21">
        <f t="shared" si="8"/>
        <v>397</v>
      </c>
      <c r="H37" s="21">
        <f t="shared" si="8"/>
        <v>397</v>
      </c>
      <c r="I37" s="21">
        <f t="shared" si="8"/>
        <v>4</v>
      </c>
      <c r="J37" s="21">
        <f t="shared" si="8"/>
        <v>0</v>
      </c>
      <c r="K37" s="21">
        <f t="shared" si="8"/>
        <v>15</v>
      </c>
      <c r="L37" s="21">
        <f t="shared" si="8"/>
        <v>15</v>
      </c>
      <c r="M37" s="21">
        <f t="shared" si="8"/>
        <v>397</v>
      </c>
      <c r="N37" s="21">
        <f t="shared" si="8"/>
        <v>390</v>
      </c>
      <c r="O37" s="21">
        <f t="shared" si="8"/>
        <v>397</v>
      </c>
      <c r="P37" s="21">
        <f t="shared" si="8"/>
        <v>386</v>
      </c>
      <c r="Q37" s="24"/>
      <c r="R37" s="1" t="str">
        <f t="shared" si="2"/>
        <v>n</v>
      </c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 spans="1:29" ht="15.75" customHeight="1">
      <c r="A38" s="15">
        <v>5</v>
      </c>
      <c r="B38" s="15">
        <v>28</v>
      </c>
      <c r="C38" s="261" t="s">
        <v>55</v>
      </c>
      <c r="D38" s="16" t="s">
        <v>56</v>
      </c>
      <c r="E38" s="17" t="s">
        <v>57</v>
      </c>
      <c r="F38" s="17">
        <f>'[1]1'!F38</f>
        <v>126</v>
      </c>
      <c r="G38" s="17">
        <f>'[1]1'!G38</f>
        <v>126</v>
      </c>
      <c r="H38" s="17">
        <f>'[1]1'!H38</f>
        <v>126</v>
      </c>
      <c r="I38" s="17">
        <v>1</v>
      </c>
      <c r="J38" s="17">
        <v>1</v>
      </c>
      <c r="K38" s="17">
        <v>5</v>
      </c>
      <c r="L38" s="17">
        <v>4</v>
      </c>
      <c r="M38" s="17">
        <f aca="true" t="shared" si="9" ref="M38:M44">F38</f>
        <v>126</v>
      </c>
      <c r="N38" s="17">
        <f>'[1]12'!K69</f>
        <v>125</v>
      </c>
      <c r="O38" s="17">
        <f aca="true" t="shared" si="10" ref="O38:O44">F38</f>
        <v>126</v>
      </c>
      <c r="P38" s="17">
        <f>'[1]12'!K70</f>
        <v>120</v>
      </c>
      <c r="Q38" s="18" t="s">
        <v>58</v>
      </c>
      <c r="R38" s="1" t="str">
        <f t="shared" si="2"/>
        <v>y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15"/>
      <c r="B39" s="15">
        <v>29</v>
      </c>
      <c r="C39" s="221"/>
      <c r="D39" s="16" t="s">
        <v>59</v>
      </c>
      <c r="E39" s="17" t="s">
        <v>57</v>
      </c>
      <c r="F39" s="17">
        <f>'[1]1'!F39</f>
        <v>148</v>
      </c>
      <c r="G39" s="17">
        <f>'[1]1'!G39</f>
        <v>148</v>
      </c>
      <c r="H39" s="17">
        <f>'[1]1'!H39</f>
        <v>148</v>
      </c>
      <c r="I39" s="17">
        <v>1</v>
      </c>
      <c r="J39" s="17">
        <v>1</v>
      </c>
      <c r="K39" s="17">
        <v>6</v>
      </c>
      <c r="L39" s="17">
        <v>5</v>
      </c>
      <c r="M39" s="17">
        <f t="shared" si="9"/>
        <v>148</v>
      </c>
      <c r="N39" s="17">
        <f>'[1]12'!K71</f>
        <v>144</v>
      </c>
      <c r="O39" s="17">
        <f t="shared" si="10"/>
        <v>148</v>
      </c>
      <c r="P39" s="17">
        <f>'[1]12'!K72</f>
        <v>140</v>
      </c>
      <c r="Q39" s="1"/>
      <c r="R39" s="1" t="str">
        <f t="shared" si="2"/>
        <v>y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5"/>
      <c r="B40" s="15">
        <v>30</v>
      </c>
      <c r="C40" s="221"/>
      <c r="D40" s="16" t="s">
        <v>60</v>
      </c>
      <c r="E40" s="17" t="s">
        <v>19</v>
      </c>
      <c r="F40" s="17">
        <f>'[1]1'!F40</f>
        <v>320</v>
      </c>
      <c r="G40" s="17">
        <f>'[1]1'!G40</f>
        <v>320</v>
      </c>
      <c r="H40" s="17">
        <f>'[1]1'!H40</f>
        <v>320</v>
      </c>
      <c r="I40" s="17">
        <v>1</v>
      </c>
      <c r="J40" s="17">
        <v>1</v>
      </c>
      <c r="K40" s="17">
        <v>13</v>
      </c>
      <c r="L40" s="17">
        <v>13</v>
      </c>
      <c r="M40" s="17">
        <f t="shared" si="9"/>
        <v>320</v>
      </c>
      <c r="N40" s="17">
        <f>'[1]12'!K73</f>
        <v>315</v>
      </c>
      <c r="O40" s="17">
        <f t="shared" si="10"/>
        <v>320</v>
      </c>
      <c r="P40" s="17">
        <f>'[1]12'!K74</f>
        <v>310</v>
      </c>
      <c r="Q40" s="18" t="s">
        <v>61</v>
      </c>
      <c r="R40" s="1" t="str">
        <f t="shared" si="2"/>
        <v>y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15"/>
      <c r="B41" s="15">
        <v>31</v>
      </c>
      <c r="C41" s="221"/>
      <c r="D41" s="16" t="s">
        <v>62</v>
      </c>
      <c r="E41" s="17" t="s">
        <v>19</v>
      </c>
      <c r="F41" s="17">
        <f>'[1]1'!F41</f>
        <v>209</v>
      </c>
      <c r="G41" s="17">
        <f>'[1]1'!G41</f>
        <v>209</v>
      </c>
      <c r="H41" s="17">
        <f>'[1]1'!H41</f>
        <v>209</v>
      </c>
      <c r="I41" s="17">
        <v>1</v>
      </c>
      <c r="J41" s="17">
        <v>1</v>
      </c>
      <c r="K41" s="17">
        <v>8</v>
      </c>
      <c r="L41" s="17">
        <v>8</v>
      </c>
      <c r="M41" s="17">
        <f t="shared" si="9"/>
        <v>209</v>
      </c>
      <c r="N41" s="17">
        <f>'[1]12'!K75</f>
        <v>208</v>
      </c>
      <c r="O41" s="17">
        <f t="shared" si="10"/>
        <v>209</v>
      </c>
      <c r="P41" s="17">
        <f>'[1]12'!K76</f>
        <v>203</v>
      </c>
      <c r="Q41" s="18" t="s">
        <v>63</v>
      </c>
      <c r="R41" s="1" t="str">
        <f t="shared" si="2"/>
        <v>y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>
      <c r="A42" s="15"/>
      <c r="B42" s="15">
        <v>32</v>
      </c>
      <c r="C42" s="221"/>
      <c r="D42" s="16" t="s">
        <v>64</v>
      </c>
      <c r="E42" s="17" t="s">
        <v>19</v>
      </c>
      <c r="F42" s="17">
        <f>'[1]1'!F42</f>
        <v>249</v>
      </c>
      <c r="G42" s="17">
        <f>'[1]1'!G42</f>
        <v>249</v>
      </c>
      <c r="H42" s="17">
        <f>'[1]1'!H42</f>
        <v>249</v>
      </c>
      <c r="I42" s="17">
        <v>1</v>
      </c>
      <c r="J42" s="17">
        <v>1</v>
      </c>
      <c r="K42" s="17">
        <v>10</v>
      </c>
      <c r="L42" s="17">
        <v>10</v>
      </c>
      <c r="M42" s="17">
        <f t="shared" si="9"/>
        <v>249</v>
      </c>
      <c r="N42" s="17">
        <f>'[1]12'!K77</f>
        <v>236</v>
      </c>
      <c r="O42" s="17">
        <f t="shared" si="10"/>
        <v>249</v>
      </c>
      <c r="P42" s="17">
        <f>'[1]12'!K78</f>
        <v>239</v>
      </c>
      <c r="Q42" s="1"/>
      <c r="R42" s="1" t="str">
        <f t="shared" si="2"/>
        <v>y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>
      <c r="A43" s="15"/>
      <c r="B43" s="15">
        <v>33</v>
      </c>
      <c r="C43" s="221"/>
      <c r="D43" s="16" t="s">
        <v>65</v>
      </c>
      <c r="E43" s="17" t="s">
        <v>19</v>
      </c>
      <c r="F43" s="17">
        <f>'[1]1'!F43</f>
        <v>316</v>
      </c>
      <c r="G43" s="17">
        <f>'[1]1'!G43</f>
        <v>316</v>
      </c>
      <c r="H43" s="17">
        <f>'[1]1'!H43</f>
        <v>316</v>
      </c>
      <c r="I43" s="17">
        <v>1</v>
      </c>
      <c r="J43" s="17">
        <v>1</v>
      </c>
      <c r="K43" s="17">
        <v>13</v>
      </c>
      <c r="L43" s="17">
        <v>13</v>
      </c>
      <c r="M43" s="17">
        <f t="shared" si="9"/>
        <v>316</v>
      </c>
      <c r="N43" s="17">
        <f>'[1]12'!K79</f>
        <v>308</v>
      </c>
      <c r="O43" s="17">
        <f t="shared" si="10"/>
        <v>316</v>
      </c>
      <c r="P43" s="17">
        <f>'[1]12'!K80</f>
        <v>307</v>
      </c>
      <c r="Q43" s="28" t="s">
        <v>66</v>
      </c>
      <c r="R43" s="1" t="str">
        <f t="shared" si="2"/>
        <v>y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>
      <c r="A44" s="15"/>
      <c r="B44" s="15">
        <v>34</v>
      </c>
      <c r="C44" s="221"/>
      <c r="D44" s="16" t="s">
        <v>67</v>
      </c>
      <c r="E44" s="17" t="s">
        <v>68</v>
      </c>
      <c r="F44" s="17">
        <f>'[1]1'!F44</f>
        <v>289</v>
      </c>
      <c r="G44" s="17">
        <f>'[1]1'!G44</f>
        <v>289</v>
      </c>
      <c r="H44" s="17">
        <f>'[1]1'!H44</f>
        <v>289</v>
      </c>
      <c r="I44" s="17">
        <v>1</v>
      </c>
      <c r="J44" s="17">
        <v>1</v>
      </c>
      <c r="K44" s="17">
        <v>12</v>
      </c>
      <c r="L44" s="17">
        <v>11</v>
      </c>
      <c r="M44" s="17">
        <f t="shared" si="9"/>
        <v>289</v>
      </c>
      <c r="N44" s="17">
        <f>'[1]12'!K81</f>
        <v>281</v>
      </c>
      <c r="O44" s="17">
        <f t="shared" si="10"/>
        <v>289</v>
      </c>
      <c r="P44" s="17">
        <f>'[1]12'!K82</f>
        <v>278</v>
      </c>
      <c r="Q44" s="18" t="s">
        <v>69</v>
      </c>
      <c r="R44" s="1" t="str">
        <f t="shared" si="2"/>
        <v>y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0.25" customHeight="1">
      <c r="A45" s="15"/>
      <c r="B45" s="29"/>
      <c r="C45" s="222"/>
      <c r="D45" s="20" t="s">
        <v>33</v>
      </c>
      <c r="E45" s="21"/>
      <c r="F45" s="21">
        <f aca="true" t="shared" si="11" ref="F45:P45">SUM(F38:F44)</f>
        <v>1657</v>
      </c>
      <c r="G45" s="21">
        <f t="shared" si="11"/>
        <v>1657</v>
      </c>
      <c r="H45" s="21">
        <f t="shared" si="11"/>
        <v>1657</v>
      </c>
      <c r="I45" s="21">
        <f t="shared" si="11"/>
        <v>7</v>
      </c>
      <c r="J45" s="21">
        <f t="shared" si="11"/>
        <v>7</v>
      </c>
      <c r="K45" s="21">
        <f t="shared" si="11"/>
        <v>67</v>
      </c>
      <c r="L45" s="21">
        <f t="shared" si="11"/>
        <v>64</v>
      </c>
      <c r="M45" s="21">
        <f t="shared" si="11"/>
        <v>1657</v>
      </c>
      <c r="N45" s="21">
        <f t="shared" si="11"/>
        <v>1617</v>
      </c>
      <c r="O45" s="21">
        <f t="shared" si="11"/>
        <v>1657</v>
      </c>
      <c r="P45" s="21">
        <f t="shared" si="11"/>
        <v>1597</v>
      </c>
      <c r="Q45" s="24"/>
      <c r="R45" s="1" t="str">
        <f t="shared" si="2"/>
        <v>n</v>
      </c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 spans="1:29" ht="15.75" customHeight="1">
      <c r="A46" s="15">
        <v>6</v>
      </c>
      <c r="B46" s="15">
        <v>35</v>
      </c>
      <c r="C46" s="261" t="s">
        <v>70</v>
      </c>
      <c r="D46" s="16" t="s">
        <v>71</v>
      </c>
      <c r="E46" s="17" t="s">
        <v>19</v>
      </c>
      <c r="F46" s="17">
        <f>'[1]1'!F46</f>
        <v>373</v>
      </c>
      <c r="G46" s="17">
        <f>'[1]1'!G46</f>
        <v>373</v>
      </c>
      <c r="H46" s="17">
        <f>'[1]1'!H46</f>
        <v>373</v>
      </c>
      <c r="I46" s="17">
        <v>1</v>
      </c>
      <c r="J46" s="17">
        <v>1</v>
      </c>
      <c r="K46" s="17">
        <v>22</v>
      </c>
      <c r="L46" s="17">
        <v>19</v>
      </c>
      <c r="M46" s="17">
        <f aca="true" t="shared" si="12" ref="M46:M56">F46</f>
        <v>373</v>
      </c>
      <c r="N46" s="17">
        <f>'[1]12'!K85</f>
        <v>349</v>
      </c>
      <c r="O46" s="17">
        <f aca="true" t="shared" si="13" ref="O46:O56">F46</f>
        <v>373</v>
      </c>
      <c r="P46" s="17">
        <f>'[1]12'!K86</f>
        <v>328</v>
      </c>
      <c r="Q46" s="18" t="s">
        <v>72</v>
      </c>
      <c r="R46" s="1" t="str">
        <f t="shared" si="2"/>
        <v>y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15"/>
      <c r="B47" s="15">
        <v>36</v>
      </c>
      <c r="C47" s="221"/>
      <c r="D47" s="16" t="s">
        <v>73</v>
      </c>
      <c r="E47" s="17" t="s">
        <v>19</v>
      </c>
      <c r="F47" s="17">
        <f>'[1]1'!F47</f>
        <v>238</v>
      </c>
      <c r="G47" s="17">
        <f>'[1]1'!G47</f>
        <v>238</v>
      </c>
      <c r="H47" s="17">
        <f>'[1]1'!H47</f>
        <v>238</v>
      </c>
      <c r="I47" s="17">
        <v>1</v>
      </c>
      <c r="J47" s="17">
        <v>1</v>
      </c>
      <c r="K47" s="17">
        <v>1</v>
      </c>
      <c r="L47" s="17">
        <v>1</v>
      </c>
      <c r="M47" s="17">
        <f t="shared" si="12"/>
        <v>238</v>
      </c>
      <c r="N47" s="17">
        <f>'[1]12'!K87</f>
        <v>225</v>
      </c>
      <c r="O47" s="17">
        <f t="shared" si="13"/>
        <v>238</v>
      </c>
      <c r="P47" s="17">
        <f>'[1]12'!K88</f>
        <v>224</v>
      </c>
      <c r="Q47" s="1"/>
      <c r="R47" s="1" t="str">
        <f t="shared" si="2"/>
        <v>y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5"/>
      <c r="B48" s="15">
        <v>37</v>
      </c>
      <c r="C48" s="221"/>
      <c r="D48" s="16" t="s">
        <v>74</v>
      </c>
      <c r="E48" s="17" t="s">
        <v>19</v>
      </c>
      <c r="F48" s="17">
        <f>'[1]1'!F48</f>
        <v>426</v>
      </c>
      <c r="G48" s="17">
        <f>'[1]1'!G48</f>
        <v>426</v>
      </c>
      <c r="H48" s="17">
        <f>'[1]1'!H48</f>
        <v>426</v>
      </c>
      <c r="I48" s="17">
        <v>1</v>
      </c>
      <c r="J48" s="17">
        <v>0</v>
      </c>
      <c r="K48" s="17">
        <v>17</v>
      </c>
      <c r="L48" s="17">
        <v>9</v>
      </c>
      <c r="M48" s="17">
        <f t="shared" si="12"/>
        <v>426</v>
      </c>
      <c r="N48" s="17">
        <f>'[1]12'!K89</f>
        <v>394</v>
      </c>
      <c r="O48" s="17">
        <f t="shared" si="13"/>
        <v>426</v>
      </c>
      <c r="P48" s="17">
        <f>'[1]12'!K90</f>
        <v>401</v>
      </c>
      <c r="Q48" s="1"/>
      <c r="R48" s="1" t="str">
        <f t="shared" si="2"/>
        <v>n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15"/>
      <c r="B49" s="15">
        <v>38</v>
      </c>
      <c r="C49" s="221"/>
      <c r="D49" s="16" t="s">
        <v>75</v>
      </c>
      <c r="E49" s="17" t="s">
        <v>68</v>
      </c>
      <c r="F49" s="17">
        <f>'[1]1'!F49</f>
        <v>184</v>
      </c>
      <c r="G49" s="17">
        <f>'[1]1'!G49</f>
        <v>184</v>
      </c>
      <c r="H49" s="17">
        <f>'[1]1'!H49</f>
        <v>184</v>
      </c>
      <c r="I49" s="17">
        <v>1</v>
      </c>
      <c r="J49" s="17">
        <v>0</v>
      </c>
      <c r="K49" s="17">
        <v>7</v>
      </c>
      <c r="L49" s="17">
        <v>6</v>
      </c>
      <c r="M49" s="17">
        <f t="shared" si="12"/>
        <v>184</v>
      </c>
      <c r="N49" s="17">
        <f>'[1]12'!K91</f>
        <v>175</v>
      </c>
      <c r="O49" s="17">
        <f t="shared" si="13"/>
        <v>184</v>
      </c>
      <c r="P49" s="17">
        <f>'[1]12'!K92</f>
        <v>158</v>
      </c>
      <c r="Q49" s="1"/>
      <c r="R49" s="1" t="str">
        <f t="shared" si="2"/>
        <v>n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>
      <c r="A50" s="15"/>
      <c r="B50" s="15">
        <v>39</v>
      </c>
      <c r="C50" s="221"/>
      <c r="D50" s="16" t="s">
        <v>76</v>
      </c>
      <c r="E50" s="17" t="s">
        <v>19</v>
      </c>
      <c r="F50" s="17">
        <f>'[1]1'!F50</f>
        <v>100</v>
      </c>
      <c r="G50" s="17">
        <f>'[1]1'!G50</f>
        <v>100</v>
      </c>
      <c r="H50" s="17">
        <f>'[1]1'!H50</f>
        <v>100</v>
      </c>
      <c r="I50" s="17">
        <v>1</v>
      </c>
      <c r="J50" s="17">
        <v>0</v>
      </c>
      <c r="K50" s="17">
        <v>4</v>
      </c>
      <c r="L50" s="17">
        <v>3</v>
      </c>
      <c r="M50" s="17">
        <f t="shared" si="12"/>
        <v>100</v>
      </c>
      <c r="N50" s="17">
        <f>'[1]12'!K93</f>
        <v>95</v>
      </c>
      <c r="O50" s="17">
        <f t="shared" si="13"/>
        <v>100</v>
      </c>
      <c r="P50" s="17">
        <f>'[1]12'!K94</f>
        <v>94</v>
      </c>
      <c r="Q50" s="1"/>
      <c r="R50" s="1" t="str">
        <f t="shared" si="2"/>
        <v>n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>
      <c r="A51" s="15"/>
      <c r="B51" s="15">
        <v>40</v>
      </c>
      <c r="C51" s="221"/>
      <c r="D51" s="16" t="s">
        <v>77</v>
      </c>
      <c r="E51" s="17" t="s">
        <v>19</v>
      </c>
      <c r="F51" s="17">
        <f>'[1]1'!F51</f>
        <v>377</v>
      </c>
      <c r="G51" s="17">
        <f>'[1]1'!G51</f>
        <v>377</v>
      </c>
      <c r="H51" s="17">
        <f>'[1]1'!H51</f>
        <v>377</v>
      </c>
      <c r="I51" s="17">
        <v>1</v>
      </c>
      <c r="J51" s="17">
        <v>0</v>
      </c>
      <c r="K51" s="17">
        <v>15</v>
      </c>
      <c r="L51" s="17">
        <v>4</v>
      </c>
      <c r="M51" s="17">
        <f t="shared" si="12"/>
        <v>377</v>
      </c>
      <c r="N51" s="17">
        <f>'[1]12'!K95</f>
        <v>350</v>
      </c>
      <c r="O51" s="17">
        <f t="shared" si="13"/>
        <v>377</v>
      </c>
      <c r="P51" s="17">
        <f>'[1]12'!K96</f>
        <v>342</v>
      </c>
      <c r="Q51" s="1"/>
      <c r="R51" s="1" t="str">
        <f t="shared" si="2"/>
        <v>n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>
      <c r="A52" s="15"/>
      <c r="B52" s="15">
        <v>41</v>
      </c>
      <c r="C52" s="221"/>
      <c r="D52" s="16" t="s">
        <v>78</v>
      </c>
      <c r="E52" s="17" t="s">
        <v>19</v>
      </c>
      <c r="F52" s="17">
        <f>'[1]1'!F52</f>
        <v>501</v>
      </c>
      <c r="G52" s="17">
        <f>'[1]1'!G52</f>
        <v>501</v>
      </c>
      <c r="H52" s="17">
        <f>'[1]1'!H52</f>
        <v>501</v>
      </c>
      <c r="I52" s="17">
        <v>1</v>
      </c>
      <c r="J52" s="17">
        <v>1</v>
      </c>
      <c r="K52" s="17">
        <v>21</v>
      </c>
      <c r="L52" s="17">
        <v>11</v>
      </c>
      <c r="M52" s="17">
        <f t="shared" si="12"/>
        <v>501</v>
      </c>
      <c r="N52" s="17">
        <f>'[1]12'!K97</f>
        <v>456</v>
      </c>
      <c r="O52" s="17">
        <f t="shared" si="13"/>
        <v>501</v>
      </c>
      <c r="P52" s="17">
        <f>'[1]12'!K98</f>
        <v>430</v>
      </c>
      <c r="Q52" s="1"/>
      <c r="R52" s="1" t="str">
        <f t="shared" si="2"/>
        <v>y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>
      <c r="A53" s="15"/>
      <c r="B53" s="15">
        <v>42</v>
      </c>
      <c r="C53" s="221"/>
      <c r="D53" s="16" t="s">
        <v>79</v>
      </c>
      <c r="E53" s="17" t="s">
        <v>19</v>
      </c>
      <c r="F53" s="17">
        <f>'[1]1'!F53</f>
        <v>406</v>
      </c>
      <c r="G53" s="17">
        <f>'[1]1'!G53</f>
        <v>406</v>
      </c>
      <c r="H53" s="17">
        <f>'[1]1'!H53</f>
        <v>406</v>
      </c>
      <c r="I53" s="17">
        <v>1</v>
      </c>
      <c r="J53" s="17">
        <v>0</v>
      </c>
      <c r="K53" s="17">
        <v>25</v>
      </c>
      <c r="L53" s="17">
        <v>17</v>
      </c>
      <c r="M53" s="17">
        <f t="shared" si="12"/>
        <v>406</v>
      </c>
      <c r="N53" s="17">
        <f>'[1]12'!K99</f>
        <v>387</v>
      </c>
      <c r="O53" s="17">
        <f t="shared" si="13"/>
        <v>406</v>
      </c>
      <c r="P53" s="17">
        <f>'[1]12'!K100</f>
        <v>364</v>
      </c>
      <c r="Q53" s="1"/>
      <c r="R53" s="1" t="str">
        <f t="shared" si="2"/>
        <v>n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>
      <c r="A54" s="15"/>
      <c r="B54" s="15">
        <v>43</v>
      </c>
      <c r="C54" s="221"/>
      <c r="D54" s="16" t="s">
        <v>80</v>
      </c>
      <c r="E54" s="17" t="s">
        <v>19</v>
      </c>
      <c r="F54" s="17">
        <f>'[1]1'!F54</f>
        <v>232</v>
      </c>
      <c r="G54" s="17">
        <f>'[1]1'!G54</f>
        <v>232</v>
      </c>
      <c r="H54" s="17">
        <f>'[1]1'!H54</f>
        <v>232</v>
      </c>
      <c r="I54" s="17">
        <v>1</v>
      </c>
      <c r="J54" s="17">
        <v>1</v>
      </c>
      <c r="K54" s="17">
        <v>2</v>
      </c>
      <c r="L54" s="17">
        <v>1</v>
      </c>
      <c r="M54" s="17">
        <f t="shared" si="12"/>
        <v>232</v>
      </c>
      <c r="N54" s="17">
        <f>'[1]12'!K101</f>
        <v>219</v>
      </c>
      <c r="O54" s="17">
        <f t="shared" si="13"/>
        <v>232</v>
      </c>
      <c r="P54" s="17">
        <f>'[1]12'!K102</f>
        <v>207</v>
      </c>
      <c r="Q54" s="18" t="s">
        <v>81</v>
      </c>
      <c r="R54" s="1" t="str">
        <f t="shared" si="2"/>
        <v>y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>
      <c r="A55" s="15"/>
      <c r="B55" s="15">
        <v>44</v>
      </c>
      <c r="C55" s="221"/>
      <c r="D55" s="16" t="s">
        <v>82</v>
      </c>
      <c r="E55" s="17" t="s">
        <v>68</v>
      </c>
      <c r="F55" s="17">
        <f>'[1]1'!F55</f>
        <v>140</v>
      </c>
      <c r="G55" s="17">
        <f>'[1]1'!G55</f>
        <v>140</v>
      </c>
      <c r="H55" s="17">
        <f>'[1]1'!H55</f>
        <v>140</v>
      </c>
      <c r="I55" s="17">
        <v>1</v>
      </c>
      <c r="J55" s="17">
        <v>1</v>
      </c>
      <c r="K55" s="17">
        <v>5</v>
      </c>
      <c r="L55" s="17">
        <v>3</v>
      </c>
      <c r="M55" s="17">
        <f t="shared" si="12"/>
        <v>140</v>
      </c>
      <c r="N55" s="17">
        <f>'[1]12'!K103</f>
        <v>132</v>
      </c>
      <c r="O55" s="17">
        <f t="shared" si="13"/>
        <v>140</v>
      </c>
      <c r="P55" s="17">
        <f>'[1]12'!K104</f>
        <v>128</v>
      </c>
      <c r="Q55" s="1"/>
      <c r="R55" s="1" t="str">
        <f t="shared" si="2"/>
        <v>y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15"/>
      <c r="B56" s="15">
        <v>45</v>
      </c>
      <c r="C56" s="221"/>
      <c r="D56" s="16" t="s">
        <v>83</v>
      </c>
      <c r="E56" s="17" t="s">
        <v>19</v>
      </c>
      <c r="F56" s="17">
        <f>'[1]1'!F56</f>
        <v>79</v>
      </c>
      <c r="G56" s="17">
        <f>'[1]1'!G56</f>
        <v>79</v>
      </c>
      <c r="H56" s="17">
        <f>'[1]1'!H56</f>
        <v>79</v>
      </c>
      <c r="I56" s="17">
        <v>1</v>
      </c>
      <c r="J56" s="17">
        <v>0</v>
      </c>
      <c r="K56" s="17">
        <v>2</v>
      </c>
      <c r="L56" s="17">
        <v>2</v>
      </c>
      <c r="M56" s="17">
        <f t="shared" si="12"/>
        <v>79</v>
      </c>
      <c r="N56" s="17">
        <f>'[1]12'!K105</f>
        <v>77</v>
      </c>
      <c r="O56" s="17">
        <f t="shared" si="13"/>
        <v>79</v>
      </c>
      <c r="P56" s="17">
        <f>'[1]12'!K106</f>
        <v>73</v>
      </c>
      <c r="Q56" s="1"/>
      <c r="R56" s="1" t="str">
        <f t="shared" si="2"/>
        <v>n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5"/>
      <c r="B57" s="15"/>
      <c r="C57" s="222"/>
      <c r="D57" s="20" t="s">
        <v>33</v>
      </c>
      <c r="E57" s="21"/>
      <c r="F57" s="21">
        <f aca="true" t="shared" si="14" ref="F57:P57">SUM(F46:F56)</f>
        <v>3056</v>
      </c>
      <c r="G57" s="21">
        <f t="shared" si="14"/>
        <v>3056</v>
      </c>
      <c r="H57" s="21">
        <f t="shared" si="14"/>
        <v>3056</v>
      </c>
      <c r="I57" s="21">
        <f t="shared" si="14"/>
        <v>11</v>
      </c>
      <c r="J57" s="21">
        <f t="shared" si="14"/>
        <v>5</v>
      </c>
      <c r="K57" s="21">
        <f t="shared" si="14"/>
        <v>121</v>
      </c>
      <c r="L57" s="21">
        <f t="shared" si="14"/>
        <v>76</v>
      </c>
      <c r="M57" s="21">
        <f t="shared" si="14"/>
        <v>3056</v>
      </c>
      <c r="N57" s="21">
        <f t="shared" si="14"/>
        <v>2859</v>
      </c>
      <c r="O57" s="21">
        <f t="shared" si="14"/>
        <v>3056</v>
      </c>
      <c r="P57" s="21">
        <f t="shared" si="14"/>
        <v>2749</v>
      </c>
      <c r="Q57" s="24"/>
      <c r="R57" s="1" t="str">
        <f t="shared" si="2"/>
        <v>n</v>
      </c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</row>
    <row r="58" spans="1:29" ht="15.75" customHeight="1">
      <c r="A58" s="15">
        <v>7</v>
      </c>
      <c r="B58" s="15">
        <v>46</v>
      </c>
      <c r="C58" s="261" t="s">
        <v>84</v>
      </c>
      <c r="D58" s="16" t="s">
        <v>85</v>
      </c>
      <c r="E58" s="17" t="s">
        <v>19</v>
      </c>
      <c r="F58" s="17">
        <f>'[1]1'!F58</f>
        <v>105</v>
      </c>
      <c r="G58" s="17">
        <f>'[1]1'!G58</f>
        <v>105</v>
      </c>
      <c r="H58" s="17">
        <f>'[1]1'!H58</f>
        <v>105</v>
      </c>
      <c r="I58" s="17">
        <v>1</v>
      </c>
      <c r="J58" s="17">
        <v>0</v>
      </c>
      <c r="K58" s="17">
        <v>5</v>
      </c>
      <c r="L58" s="17">
        <v>5</v>
      </c>
      <c r="M58" s="17">
        <f aca="true" t="shared" si="15" ref="M58:M66">F58</f>
        <v>105</v>
      </c>
      <c r="N58" s="17">
        <f>'[1]12'!K109</f>
        <v>99</v>
      </c>
      <c r="O58" s="17">
        <f aca="true" t="shared" si="16" ref="O58:O66">F58</f>
        <v>105</v>
      </c>
      <c r="P58" s="17">
        <f>'[1]12'!K110</f>
        <v>104</v>
      </c>
      <c r="Q58" s="1"/>
      <c r="R58" s="1" t="str">
        <f t="shared" si="2"/>
        <v>n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8" customHeight="1">
      <c r="A59" s="15"/>
      <c r="B59" s="15">
        <v>47</v>
      </c>
      <c r="C59" s="221"/>
      <c r="D59" s="16" t="s">
        <v>86</v>
      </c>
      <c r="E59" s="17" t="s">
        <v>19</v>
      </c>
      <c r="F59" s="17">
        <f>'[1]1'!F59</f>
        <v>149</v>
      </c>
      <c r="G59" s="17">
        <f>'[1]1'!G59</f>
        <v>149</v>
      </c>
      <c r="H59" s="17">
        <f>'[1]1'!H59</f>
        <v>149</v>
      </c>
      <c r="I59" s="17">
        <v>1</v>
      </c>
      <c r="J59" s="17">
        <v>1</v>
      </c>
      <c r="K59" s="17">
        <v>6</v>
      </c>
      <c r="L59" s="17">
        <v>6</v>
      </c>
      <c r="M59" s="17">
        <f t="shared" si="15"/>
        <v>149</v>
      </c>
      <c r="N59" s="17">
        <f>'[1]12'!K111</f>
        <v>148</v>
      </c>
      <c r="O59" s="17">
        <f t="shared" si="16"/>
        <v>149</v>
      </c>
      <c r="P59" s="17">
        <f>'[1]12'!K112</f>
        <v>148</v>
      </c>
      <c r="Q59" s="18" t="s">
        <v>87</v>
      </c>
      <c r="R59" s="1" t="str">
        <f t="shared" si="2"/>
        <v>y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8" customHeight="1">
      <c r="A60" s="15"/>
      <c r="B60" s="15">
        <v>48</v>
      </c>
      <c r="C60" s="221"/>
      <c r="D60" s="16" t="s">
        <v>88</v>
      </c>
      <c r="E60" s="17" t="s">
        <v>19</v>
      </c>
      <c r="F60" s="17">
        <f>'[1]1'!F60</f>
        <v>72</v>
      </c>
      <c r="G60" s="17">
        <f>'[1]1'!G60</f>
        <v>72</v>
      </c>
      <c r="H60" s="17">
        <f>'[1]1'!H60</f>
        <v>72</v>
      </c>
      <c r="I60" s="17">
        <v>1</v>
      </c>
      <c r="J60" s="17">
        <v>0</v>
      </c>
      <c r="K60" s="17">
        <v>3</v>
      </c>
      <c r="L60" s="17">
        <v>3</v>
      </c>
      <c r="M60" s="17">
        <f t="shared" si="15"/>
        <v>72</v>
      </c>
      <c r="N60" s="17">
        <f>'[1]12'!K113</f>
        <v>72</v>
      </c>
      <c r="O60" s="17">
        <f t="shared" si="16"/>
        <v>72</v>
      </c>
      <c r="P60" s="17">
        <f>'[1]12'!K114</f>
        <v>72</v>
      </c>
      <c r="Q60" s="1"/>
      <c r="R60" s="1" t="str">
        <f t="shared" si="2"/>
        <v>n</v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6.5" customHeight="1">
      <c r="A61" s="15"/>
      <c r="B61" s="15">
        <v>49</v>
      </c>
      <c r="C61" s="221"/>
      <c r="D61" s="16" t="s">
        <v>89</v>
      </c>
      <c r="E61" s="17" t="s">
        <v>19</v>
      </c>
      <c r="F61" s="17">
        <f>'[1]1'!F61</f>
        <v>72</v>
      </c>
      <c r="G61" s="17">
        <f>'[1]1'!G61</f>
        <v>72</v>
      </c>
      <c r="H61" s="17">
        <f>'[1]1'!H61</f>
        <v>72</v>
      </c>
      <c r="I61" s="17">
        <v>1</v>
      </c>
      <c r="J61" s="17">
        <v>0</v>
      </c>
      <c r="K61" s="17">
        <v>3</v>
      </c>
      <c r="L61" s="17">
        <v>3</v>
      </c>
      <c r="M61" s="17">
        <f t="shared" si="15"/>
        <v>72</v>
      </c>
      <c r="N61" s="17">
        <f>'[1]12'!K115</f>
        <v>72</v>
      </c>
      <c r="O61" s="17">
        <f t="shared" si="16"/>
        <v>72</v>
      </c>
      <c r="P61" s="17">
        <f>'[1]12'!K116</f>
        <v>71</v>
      </c>
      <c r="Q61" s="1"/>
      <c r="R61" s="1" t="str">
        <f t="shared" si="2"/>
        <v>n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6.5" customHeight="1">
      <c r="A62" s="15"/>
      <c r="B62" s="15">
        <v>50</v>
      </c>
      <c r="C62" s="221"/>
      <c r="D62" s="16" t="s">
        <v>90</v>
      </c>
      <c r="E62" s="17" t="s">
        <v>19</v>
      </c>
      <c r="F62" s="17">
        <f>'[1]1'!F62</f>
        <v>48</v>
      </c>
      <c r="G62" s="17">
        <f>'[1]1'!G62</f>
        <v>48</v>
      </c>
      <c r="H62" s="17">
        <f>'[1]1'!H62</f>
        <v>48</v>
      </c>
      <c r="I62" s="17">
        <v>1</v>
      </c>
      <c r="J62" s="17">
        <v>0</v>
      </c>
      <c r="K62" s="17">
        <v>2</v>
      </c>
      <c r="L62" s="17">
        <v>2</v>
      </c>
      <c r="M62" s="17">
        <f t="shared" si="15"/>
        <v>48</v>
      </c>
      <c r="N62" s="17">
        <f>'[1]12'!K117</f>
        <v>48</v>
      </c>
      <c r="O62" s="17">
        <f t="shared" si="16"/>
        <v>48</v>
      </c>
      <c r="P62" s="17">
        <f>'[1]12'!K118</f>
        <v>48</v>
      </c>
      <c r="Q62" s="1"/>
      <c r="R62" s="1" t="str">
        <f t="shared" si="2"/>
        <v>n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6.5" customHeight="1">
      <c r="A63" s="15"/>
      <c r="B63" s="15">
        <v>51</v>
      </c>
      <c r="C63" s="221"/>
      <c r="D63" s="16" t="s">
        <v>91</v>
      </c>
      <c r="E63" s="17" t="s">
        <v>19</v>
      </c>
      <c r="F63" s="17">
        <f>'[1]1'!F63</f>
        <v>155</v>
      </c>
      <c r="G63" s="17">
        <f>'[1]1'!G63</f>
        <v>155</v>
      </c>
      <c r="H63" s="17">
        <f>'[1]1'!H63</f>
        <v>155</v>
      </c>
      <c r="I63" s="17">
        <v>1</v>
      </c>
      <c r="J63" s="17">
        <v>0</v>
      </c>
      <c r="K63" s="17">
        <v>7</v>
      </c>
      <c r="L63" s="17">
        <v>7</v>
      </c>
      <c r="M63" s="17">
        <f t="shared" si="15"/>
        <v>155</v>
      </c>
      <c r="N63" s="17">
        <f>'[1]12'!K119</f>
        <v>151</v>
      </c>
      <c r="O63" s="17">
        <f t="shared" si="16"/>
        <v>155</v>
      </c>
      <c r="P63" s="17">
        <f>'[1]12'!K120</f>
        <v>150</v>
      </c>
      <c r="Q63" s="1"/>
      <c r="R63" s="1" t="str">
        <f t="shared" si="2"/>
        <v>n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6.5" customHeight="1">
      <c r="A64" s="15"/>
      <c r="B64" s="15">
        <v>52</v>
      </c>
      <c r="C64" s="221"/>
      <c r="D64" s="16" t="s">
        <v>92</v>
      </c>
      <c r="E64" s="17" t="s">
        <v>19</v>
      </c>
      <c r="F64" s="17">
        <f>'[1]1'!F64</f>
        <v>74</v>
      </c>
      <c r="G64" s="17">
        <f>'[1]1'!G64</f>
        <v>74</v>
      </c>
      <c r="H64" s="17">
        <f>'[1]1'!H64</f>
        <v>74</v>
      </c>
      <c r="I64" s="17">
        <v>1</v>
      </c>
      <c r="J64" s="17">
        <v>0</v>
      </c>
      <c r="K64" s="17">
        <v>3</v>
      </c>
      <c r="L64" s="17">
        <v>3</v>
      </c>
      <c r="M64" s="17">
        <f t="shared" si="15"/>
        <v>74</v>
      </c>
      <c r="N64" s="17">
        <f>'[1]12'!K121</f>
        <v>73</v>
      </c>
      <c r="O64" s="17">
        <f t="shared" si="16"/>
        <v>74</v>
      </c>
      <c r="P64" s="17">
        <f>'[1]12'!K122</f>
        <v>73</v>
      </c>
      <c r="Q64" s="1"/>
      <c r="R64" s="1" t="str">
        <f t="shared" si="2"/>
        <v>n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5"/>
      <c r="B65" s="15">
        <v>53</v>
      </c>
      <c r="C65" s="221"/>
      <c r="D65" s="16" t="s">
        <v>93</v>
      </c>
      <c r="E65" s="17" t="s">
        <v>19</v>
      </c>
      <c r="F65" s="17">
        <f>'[1]1'!F65</f>
        <v>231</v>
      </c>
      <c r="G65" s="17">
        <f>'[1]1'!G65</f>
        <v>231</v>
      </c>
      <c r="H65" s="17">
        <f>'[1]1'!H65</f>
        <v>231</v>
      </c>
      <c r="I65" s="17">
        <v>1</v>
      </c>
      <c r="J65" s="17">
        <v>1</v>
      </c>
      <c r="K65" s="17">
        <v>9</v>
      </c>
      <c r="L65" s="17">
        <v>9</v>
      </c>
      <c r="M65" s="17">
        <f t="shared" si="15"/>
        <v>231</v>
      </c>
      <c r="N65" s="17">
        <f>'[1]12'!K123</f>
        <v>230</v>
      </c>
      <c r="O65" s="17">
        <f t="shared" si="16"/>
        <v>231</v>
      </c>
      <c r="P65" s="17">
        <f>'[1]12'!K124</f>
        <v>229</v>
      </c>
      <c r="Q65" s="18" t="s">
        <v>94</v>
      </c>
      <c r="R65" s="1" t="str">
        <f t="shared" si="2"/>
        <v>y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5"/>
      <c r="B66" s="15">
        <v>54</v>
      </c>
      <c r="C66" s="221"/>
      <c r="D66" s="16" t="s">
        <v>95</v>
      </c>
      <c r="E66" s="17" t="s">
        <v>68</v>
      </c>
      <c r="F66" s="17">
        <f>'[1]1'!F66</f>
        <v>126</v>
      </c>
      <c r="G66" s="17">
        <f>'[1]1'!G66</f>
        <v>126</v>
      </c>
      <c r="H66" s="17">
        <f>'[1]1'!H66</f>
        <v>126</v>
      </c>
      <c r="I66" s="17">
        <v>1</v>
      </c>
      <c r="J66" s="17">
        <v>0</v>
      </c>
      <c r="K66" s="17">
        <v>5</v>
      </c>
      <c r="L66" s="17">
        <v>5</v>
      </c>
      <c r="M66" s="17">
        <f t="shared" si="15"/>
        <v>126</v>
      </c>
      <c r="N66" s="17">
        <f>'[1]12'!K125</f>
        <v>124</v>
      </c>
      <c r="O66" s="17">
        <f t="shared" si="16"/>
        <v>126</v>
      </c>
      <c r="P66" s="17">
        <f>'[1]12'!K126</f>
        <v>123</v>
      </c>
      <c r="Q66" s="1"/>
      <c r="R66" s="1" t="str">
        <f t="shared" si="2"/>
        <v>n</v>
      </c>
      <c r="S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7.25" customHeight="1">
      <c r="A67" s="15"/>
      <c r="B67" s="15"/>
      <c r="C67" s="222"/>
      <c r="D67" s="20" t="s">
        <v>33</v>
      </c>
      <c r="E67" s="21"/>
      <c r="F67" s="21">
        <f aca="true" t="shared" si="17" ref="F67:P67">SUM(F58:F66)</f>
        <v>1032</v>
      </c>
      <c r="G67" s="21">
        <f t="shared" si="17"/>
        <v>1032</v>
      </c>
      <c r="H67" s="21">
        <f t="shared" si="17"/>
        <v>1032</v>
      </c>
      <c r="I67" s="21">
        <f t="shared" si="17"/>
        <v>9</v>
      </c>
      <c r="J67" s="21">
        <f t="shared" si="17"/>
        <v>2</v>
      </c>
      <c r="K67" s="21">
        <f t="shared" si="17"/>
        <v>43</v>
      </c>
      <c r="L67" s="21">
        <f t="shared" si="17"/>
        <v>43</v>
      </c>
      <c r="M67" s="21">
        <f t="shared" si="17"/>
        <v>1032</v>
      </c>
      <c r="N67" s="21">
        <f t="shared" si="17"/>
        <v>1017</v>
      </c>
      <c r="O67" s="21">
        <f t="shared" si="17"/>
        <v>1032</v>
      </c>
      <c r="P67" s="21">
        <f t="shared" si="17"/>
        <v>1018</v>
      </c>
      <c r="Q67" s="24"/>
      <c r="R67" s="1" t="str">
        <f t="shared" si="2"/>
        <v>n</v>
      </c>
      <c r="S67" s="24"/>
      <c r="T67" s="1"/>
      <c r="U67" s="24"/>
      <c r="V67" s="24"/>
      <c r="W67" s="24"/>
      <c r="X67" s="24"/>
      <c r="Y67" s="24"/>
      <c r="Z67" s="24"/>
      <c r="AA67" s="24"/>
      <c r="AB67" s="24"/>
      <c r="AC67" s="24"/>
    </row>
    <row r="68" spans="1:29" ht="19.5" customHeight="1">
      <c r="A68" s="15">
        <v>8</v>
      </c>
      <c r="B68" s="15">
        <v>55</v>
      </c>
      <c r="C68" s="261" t="s">
        <v>96</v>
      </c>
      <c r="D68" s="16" t="s">
        <v>97</v>
      </c>
      <c r="E68" s="17" t="s">
        <v>19</v>
      </c>
      <c r="F68" s="17">
        <f>'[1]1'!F68</f>
        <v>81</v>
      </c>
      <c r="G68" s="17">
        <f>'[1]1'!G68</f>
        <v>81</v>
      </c>
      <c r="H68" s="17">
        <f>'[1]1'!H68</f>
        <v>81</v>
      </c>
      <c r="I68" s="17">
        <v>1</v>
      </c>
      <c r="J68" s="17">
        <v>0</v>
      </c>
      <c r="K68" s="17">
        <v>4</v>
      </c>
      <c r="L68" s="17">
        <v>4</v>
      </c>
      <c r="M68" s="17">
        <f aca="true" t="shared" si="18" ref="M68:M82">F68</f>
        <v>81</v>
      </c>
      <c r="N68" s="17">
        <f>'[1]12'!K129</f>
        <v>80</v>
      </c>
      <c r="O68" s="17">
        <f aca="true" t="shared" si="19" ref="O68:O82">F68</f>
        <v>81</v>
      </c>
      <c r="P68" s="17">
        <f>'[1]12'!K130</f>
        <v>79</v>
      </c>
      <c r="Q68" s="1"/>
      <c r="R68" s="1" t="str">
        <f t="shared" si="2"/>
        <v>n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5"/>
      <c r="B69" s="15">
        <v>56</v>
      </c>
      <c r="C69" s="221"/>
      <c r="D69" s="16" t="s">
        <v>98</v>
      </c>
      <c r="E69" s="17" t="s">
        <v>19</v>
      </c>
      <c r="F69" s="17">
        <f>'[1]1'!F69</f>
        <v>53</v>
      </c>
      <c r="G69" s="17">
        <f>'[1]1'!G69</f>
        <v>53</v>
      </c>
      <c r="H69" s="17">
        <f>'[1]1'!H69</f>
        <v>53</v>
      </c>
      <c r="I69" s="17">
        <v>1</v>
      </c>
      <c r="J69" s="17">
        <v>1</v>
      </c>
      <c r="K69" s="17">
        <v>2</v>
      </c>
      <c r="L69" s="17">
        <v>2</v>
      </c>
      <c r="M69" s="17">
        <f t="shared" si="18"/>
        <v>53</v>
      </c>
      <c r="N69" s="17">
        <f>'[1]12'!K131</f>
        <v>51</v>
      </c>
      <c r="O69" s="17">
        <f t="shared" si="19"/>
        <v>53</v>
      </c>
      <c r="P69" s="17">
        <f>'[1]12'!K132</f>
        <v>51</v>
      </c>
      <c r="Q69" s="18" t="s">
        <v>99</v>
      </c>
      <c r="R69" s="1" t="str">
        <f t="shared" si="2"/>
        <v>y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5"/>
      <c r="B70" s="15">
        <v>57</v>
      </c>
      <c r="C70" s="221"/>
      <c r="D70" s="16" t="s">
        <v>100</v>
      </c>
      <c r="E70" s="17" t="s">
        <v>19</v>
      </c>
      <c r="F70" s="17">
        <f>'[1]1'!F70</f>
        <v>66</v>
      </c>
      <c r="G70" s="17">
        <f>'[1]1'!G70</f>
        <v>66</v>
      </c>
      <c r="H70" s="17">
        <f>'[1]1'!H70</f>
        <v>66</v>
      </c>
      <c r="I70" s="17">
        <v>1</v>
      </c>
      <c r="J70" s="17">
        <v>0</v>
      </c>
      <c r="K70" s="17">
        <v>2</v>
      </c>
      <c r="L70" s="17">
        <v>2</v>
      </c>
      <c r="M70" s="17">
        <f t="shared" si="18"/>
        <v>66</v>
      </c>
      <c r="N70" s="17">
        <f>'[1]12'!K133</f>
        <v>61</v>
      </c>
      <c r="O70" s="17">
        <f t="shared" si="19"/>
        <v>66</v>
      </c>
      <c r="P70" s="17">
        <f>'[1]12'!K134</f>
        <v>61</v>
      </c>
      <c r="Q70" s="1"/>
      <c r="R70" s="1" t="str">
        <f t="shared" si="2"/>
        <v>n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5"/>
      <c r="B71" s="15">
        <v>58</v>
      </c>
      <c r="C71" s="221"/>
      <c r="D71" s="16" t="s">
        <v>101</v>
      </c>
      <c r="E71" s="17" t="s">
        <v>19</v>
      </c>
      <c r="F71" s="17">
        <f>'[1]1'!F71</f>
        <v>86</v>
      </c>
      <c r="G71" s="17">
        <f>'[1]1'!G71</f>
        <v>86</v>
      </c>
      <c r="H71" s="17">
        <f>'[1]1'!H71</f>
        <v>86</v>
      </c>
      <c r="I71" s="17">
        <v>1</v>
      </c>
      <c r="J71" s="17">
        <v>1</v>
      </c>
      <c r="K71" s="17">
        <v>4</v>
      </c>
      <c r="L71" s="17">
        <v>3</v>
      </c>
      <c r="M71" s="17">
        <f t="shared" si="18"/>
        <v>86</v>
      </c>
      <c r="N71" s="17">
        <f>'[1]12'!K135</f>
        <v>86</v>
      </c>
      <c r="O71" s="17">
        <f t="shared" si="19"/>
        <v>86</v>
      </c>
      <c r="P71" s="17">
        <f>'[1]12'!K136</f>
        <v>86</v>
      </c>
      <c r="Q71" s="18" t="s">
        <v>102</v>
      </c>
      <c r="R71" s="1" t="str">
        <f t="shared" si="2"/>
        <v>y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5"/>
      <c r="B72" s="15">
        <v>59</v>
      </c>
      <c r="C72" s="221"/>
      <c r="D72" s="16" t="s">
        <v>103</v>
      </c>
      <c r="E72" s="17" t="s">
        <v>19</v>
      </c>
      <c r="F72" s="17">
        <f>'[1]1'!F72</f>
        <v>203</v>
      </c>
      <c r="G72" s="17">
        <f>'[1]1'!G72</f>
        <v>203</v>
      </c>
      <c r="H72" s="17">
        <f>'[1]1'!H72</f>
        <v>203</v>
      </c>
      <c r="I72" s="17">
        <v>1</v>
      </c>
      <c r="J72" s="17">
        <v>1</v>
      </c>
      <c r="K72" s="17">
        <v>7</v>
      </c>
      <c r="L72" s="17">
        <v>6</v>
      </c>
      <c r="M72" s="17">
        <f t="shared" si="18"/>
        <v>203</v>
      </c>
      <c r="N72" s="17">
        <f>'[1]12'!K137</f>
        <v>201</v>
      </c>
      <c r="O72" s="17">
        <f t="shared" si="19"/>
        <v>203</v>
      </c>
      <c r="P72" s="17">
        <f>'[1]12'!K138</f>
        <v>201</v>
      </c>
      <c r="Q72" s="18" t="s">
        <v>104</v>
      </c>
      <c r="R72" s="1" t="str">
        <f t="shared" si="2"/>
        <v>y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9.5" customHeight="1">
      <c r="A73" s="15"/>
      <c r="B73" s="15">
        <v>60</v>
      </c>
      <c r="C73" s="261" t="s">
        <v>105</v>
      </c>
      <c r="D73" s="16" t="s">
        <v>106</v>
      </c>
      <c r="E73" s="17" t="s">
        <v>19</v>
      </c>
      <c r="F73" s="17">
        <f>'[1]1'!F73</f>
        <v>55</v>
      </c>
      <c r="G73" s="17">
        <f>'[1]1'!G73</f>
        <v>55</v>
      </c>
      <c r="H73" s="17">
        <f>'[1]1'!H73</f>
        <v>55</v>
      </c>
      <c r="I73" s="17">
        <v>1</v>
      </c>
      <c r="J73" s="17">
        <v>0</v>
      </c>
      <c r="K73" s="17">
        <v>2</v>
      </c>
      <c r="L73" s="17">
        <v>1</v>
      </c>
      <c r="M73" s="17">
        <f t="shared" si="18"/>
        <v>55</v>
      </c>
      <c r="N73" s="17">
        <f>'[1]12'!K139</f>
        <v>54</v>
      </c>
      <c r="O73" s="17">
        <f t="shared" si="19"/>
        <v>55</v>
      </c>
      <c r="P73" s="17">
        <f>'[1]12'!K140</f>
        <v>55</v>
      </c>
      <c r="Q73" s="1"/>
      <c r="R73" s="1" t="str">
        <f t="shared" si="2"/>
        <v>n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5"/>
      <c r="B74" s="15">
        <v>61</v>
      </c>
      <c r="C74" s="221"/>
      <c r="D74" s="16" t="s">
        <v>107</v>
      </c>
      <c r="E74" s="17" t="s">
        <v>19</v>
      </c>
      <c r="F74" s="17">
        <f>'[1]1'!F74</f>
        <v>103</v>
      </c>
      <c r="G74" s="17">
        <f>'[1]1'!G74</f>
        <v>103</v>
      </c>
      <c r="H74" s="17">
        <f>'[1]1'!H74</f>
        <v>103</v>
      </c>
      <c r="I74" s="17">
        <v>1</v>
      </c>
      <c r="J74" s="17">
        <v>0</v>
      </c>
      <c r="K74" s="17">
        <v>5</v>
      </c>
      <c r="L74" s="17">
        <v>3</v>
      </c>
      <c r="M74" s="17">
        <f t="shared" si="18"/>
        <v>103</v>
      </c>
      <c r="N74" s="17">
        <f>'[1]12'!K141</f>
        <v>103</v>
      </c>
      <c r="O74" s="17">
        <f t="shared" si="19"/>
        <v>103</v>
      </c>
      <c r="P74" s="17">
        <f>'[1]12'!K142</f>
        <v>102</v>
      </c>
      <c r="Q74" s="1"/>
      <c r="R74" s="1" t="str">
        <f t="shared" si="2"/>
        <v>n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5"/>
      <c r="B75" s="15">
        <v>62</v>
      </c>
      <c r="C75" s="221"/>
      <c r="D75" s="16" t="s">
        <v>108</v>
      </c>
      <c r="E75" s="17" t="s">
        <v>19</v>
      </c>
      <c r="F75" s="17">
        <f>'[1]1'!F75</f>
        <v>44</v>
      </c>
      <c r="G75" s="17">
        <f>'[1]1'!G75</f>
        <v>44</v>
      </c>
      <c r="H75" s="17">
        <f>'[1]1'!H75</f>
        <v>44</v>
      </c>
      <c r="I75" s="17">
        <v>1</v>
      </c>
      <c r="J75" s="17">
        <v>0</v>
      </c>
      <c r="K75" s="17">
        <v>2</v>
      </c>
      <c r="L75" s="17">
        <v>2</v>
      </c>
      <c r="M75" s="17">
        <f t="shared" si="18"/>
        <v>44</v>
      </c>
      <c r="N75" s="17">
        <f>'[1]12'!K143</f>
        <v>44</v>
      </c>
      <c r="O75" s="17">
        <f t="shared" si="19"/>
        <v>44</v>
      </c>
      <c r="P75" s="17">
        <f>'[1]12'!K144</f>
        <v>44</v>
      </c>
      <c r="Q75" s="1"/>
      <c r="R75" s="1" t="str">
        <f t="shared" si="2"/>
        <v>n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5"/>
      <c r="B76" s="15">
        <v>63</v>
      </c>
      <c r="C76" s="221"/>
      <c r="D76" s="16" t="s">
        <v>109</v>
      </c>
      <c r="E76" s="17" t="s">
        <v>19</v>
      </c>
      <c r="F76" s="17">
        <f>'[1]1'!F76</f>
        <v>43</v>
      </c>
      <c r="G76" s="17">
        <f>'[1]1'!G76</f>
        <v>43</v>
      </c>
      <c r="H76" s="17">
        <f>'[1]1'!H76</f>
        <v>43</v>
      </c>
      <c r="I76" s="17">
        <v>1</v>
      </c>
      <c r="J76" s="17">
        <v>0</v>
      </c>
      <c r="K76" s="17">
        <v>2</v>
      </c>
      <c r="L76" s="17">
        <v>1</v>
      </c>
      <c r="M76" s="17">
        <f t="shared" si="18"/>
        <v>43</v>
      </c>
      <c r="N76" s="17">
        <f>'[1]12'!K145</f>
        <v>42</v>
      </c>
      <c r="O76" s="17">
        <f t="shared" si="19"/>
        <v>43</v>
      </c>
      <c r="P76" s="17">
        <f>'[1]12'!K146</f>
        <v>42</v>
      </c>
      <c r="Q76" s="1"/>
      <c r="R76" s="1" t="str">
        <f t="shared" si="2"/>
        <v>n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5"/>
      <c r="B77" s="15">
        <v>64</v>
      </c>
      <c r="C77" s="221"/>
      <c r="D77" s="16" t="s">
        <v>110</v>
      </c>
      <c r="E77" s="17" t="s">
        <v>19</v>
      </c>
      <c r="F77" s="17">
        <f>'[1]1'!F77</f>
        <v>70</v>
      </c>
      <c r="G77" s="17">
        <f>'[1]1'!G77</f>
        <v>70</v>
      </c>
      <c r="H77" s="17">
        <f>'[1]1'!H77</f>
        <v>70</v>
      </c>
      <c r="I77" s="17">
        <v>1</v>
      </c>
      <c r="J77" s="17">
        <v>0</v>
      </c>
      <c r="K77" s="17">
        <v>4</v>
      </c>
      <c r="L77" s="17">
        <v>1</v>
      </c>
      <c r="M77" s="17">
        <f t="shared" si="18"/>
        <v>70</v>
      </c>
      <c r="N77" s="17">
        <f>'[1]12'!K147</f>
        <v>70</v>
      </c>
      <c r="O77" s="17">
        <f t="shared" si="19"/>
        <v>70</v>
      </c>
      <c r="P77" s="17">
        <f>'[1]12'!K148</f>
        <v>70</v>
      </c>
      <c r="Q77" s="1"/>
      <c r="R77" s="1" t="str">
        <f t="shared" si="2"/>
        <v>n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5"/>
      <c r="B78" s="15">
        <v>65</v>
      </c>
      <c r="C78" s="221"/>
      <c r="D78" s="16" t="s">
        <v>111</v>
      </c>
      <c r="E78" s="17" t="s">
        <v>19</v>
      </c>
      <c r="F78" s="17">
        <f>'[1]1'!F78</f>
        <v>52</v>
      </c>
      <c r="G78" s="17">
        <f>'[1]1'!G78</f>
        <v>52</v>
      </c>
      <c r="H78" s="17">
        <f>'[1]1'!H78</f>
        <v>52</v>
      </c>
      <c r="I78" s="17">
        <v>1</v>
      </c>
      <c r="J78" s="17">
        <v>0</v>
      </c>
      <c r="K78" s="17">
        <v>2</v>
      </c>
      <c r="L78" s="17">
        <v>1</v>
      </c>
      <c r="M78" s="17">
        <f t="shared" si="18"/>
        <v>52</v>
      </c>
      <c r="N78" s="17">
        <f>'[1]12'!K149</f>
        <v>52</v>
      </c>
      <c r="O78" s="17">
        <f t="shared" si="19"/>
        <v>52</v>
      </c>
      <c r="P78" s="17">
        <f>'[1]12'!K150</f>
        <v>52</v>
      </c>
      <c r="Q78" s="1"/>
      <c r="R78" s="1" t="str">
        <f t="shared" si="2"/>
        <v>n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5"/>
      <c r="B79" s="15">
        <v>66</v>
      </c>
      <c r="C79" s="221"/>
      <c r="D79" s="16" t="s">
        <v>112</v>
      </c>
      <c r="E79" s="17" t="s">
        <v>19</v>
      </c>
      <c r="F79" s="17">
        <f>'[1]1'!F79</f>
        <v>64</v>
      </c>
      <c r="G79" s="17">
        <f>'[1]1'!G79</f>
        <v>64</v>
      </c>
      <c r="H79" s="17">
        <f>'[1]1'!H79</f>
        <v>64</v>
      </c>
      <c r="I79" s="17">
        <v>1</v>
      </c>
      <c r="J79" s="17">
        <v>0</v>
      </c>
      <c r="K79" s="17">
        <v>2</v>
      </c>
      <c r="L79" s="17">
        <v>2</v>
      </c>
      <c r="M79" s="17">
        <f t="shared" si="18"/>
        <v>64</v>
      </c>
      <c r="N79" s="17">
        <f>'[1]12'!K151</f>
        <v>62</v>
      </c>
      <c r="O79" s="17">
        <f t="shared" si="19"/>
        <v>64</v>
      </c>
      <c r="P79" s="17">
        <f>'[1]12'!K152</f>
        <v>61</v>
      </c>
      <c r="Q79" s="1"/>
      <c r="R79" s="1" t="str">
        <f t="shared" si="2"/>
        <v>n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5"/>
      <c r="B80" s="15">
        <v>67</v>
      </c>
      <c r="C80" s="221"/>
      <c r="D80" s="16" t="s">
        <v>113</v>
      </c>
      <c r="E80" s="17" t="s">
        <v>19</v>
      </c>
      <c r="F80" s="17">
        <f>'[1]1'!F80</f>
        <v>45</v>
      </c>
      <c r="G80" s="17">
        <f>'[1]1'!G80</f>
        <v>45</v>
      </c>
      <c r="H80" s="17">
        <f>'[1]1'!H80</f>
        <v>45</v>
      </c>
      <c r="I80" s="17">
        <v>1</v>
      </c>
      <c r="J80" s="17">
        <v>0</v>
      </c>
      <c r="K80" s="17">
        <v>2</v>
      </c>
      <c r="L80" s="17">
        <v>2</v>
      </c>
      <c r="M80" s="17">
        <f t="shared" si="18"/>
        <v>45</v>
      </c>
      <c r="N80" s="17">
        <f>'[1]12'!K153</f>
        <v>45</v>
      </c>
      <c r="O80" s="17">
        <f t="shared" si="19"/>
        <v>45</v>
      </c>
      <c r="P80" s="17">
        <f>'[1]12'!K154</f>
        <v>45</v>
      </c>
      <c r="Q80" s="1"/>
      <c r="R80" s="1" t="str">
        <f t="shared" si="2"/>
        <v>n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5"/>
      <c r="B81" s="15">
        <v>68</v>
      </c>
      <c r="C81" s="221"/>
      <c r="D81" s="16" t="s">
        <v>114</v>
      </c>
      <c r="E81" s="17" t="s">
        <v>19</v>
      </c>
      <c r="F81" s="17">
        <f>'[1]1'!F81</f>
        <v>59</v>
      </c>
      <c r="G81" s="17">
        <f>'[1]1'!G81</f>
        <v>59</v>
      </c>
      <c r="H81" s="17">
        <f>'[1]1'!H81</f>
        <v>59</v>
      </c>
      <c r="I81" s="17">
        <v>1</v>
      </c>
      <c r="J81" s="17">
        <v>0</v>
      </c>
      <c r="K81" s="17">
        <v>2</v>
      </c>
      <c r="L81" s="17">
        <v>1</v>
      </c>
      <c r="M81" s="17">
        <f t="shared" si="18"/>
        <v>59</v>
      </c>
      <c r="N81" s="17">
        <f>'[1]12'!K155</f>
        <v>59</v>
      </c>
      <c r="O81" s="17">
        <f t="shared" si="19"/>
        <v>59</v>
      </c>
      <c r="P81" s="17">
        <f>'[1]12'!K156</f>
        <v>58</v>
      </c>
      <c r="Q81" s="1"/>
      <c r="R81" s="1" t="str">
        <f t="shared" si="2"/>
        <v>n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5"/>
      <c r="B82" s="15">
        <v>69</v>
      </c>
      <c r="C82" s="221"/>
      <c r="D82" s="16" t="s">
        <v>115</v>
      </c>
      <c r="E82" s="17" t="s">
        <v>19</v>
      </c>
      <c r="F82" s="17">
        <f>'[1]1'!F82</f>
        <v>58</v>
      </c>
      <c r="G82" s="17">
        <f>'[1]1'!G82</f>
        <v>58</v>
      </c>
      <c r="H82" s="17">
        <f>'[1]1'!H82</f>
        <v>58</v>
      </c>
      <c r="I82" s="17">
        <v>1</v>
      </c>
      <c r="J82" s="17">
        <v>0</v>
      </c>
      <c r="K82" s="17">
        <v>2</v>
      </c>
      <c r="L82" s="17">
        <v>1</v>
      </c>
      <c r="M82" s="17">
        <f t="shared" si="18"/>
        <v>58</v>
      </c>
      <c r="N82" s="17">
        <f>'[1]12'!K157</f>
        <v>58</v>
      </c>
      <c r="O82" s="17">
        <f t="shared" si="19"/>
        <v>58</v>
      </c>
      <c r="P82" s="17">
        <f>'[1]12'!K158</f>
        <v>57</v>
      </c>
      <c r="Q82" s="1"/>
      <c r="R82" s="1" t="str">
        <f t="shared" si="2"/>
        <v>n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8.75" customHeight="1">
      <c r="A83" s="15"/>
      <c r="B83" s="29"/>
      <c r="C83" s="221"/>
      <c r="D83" s="20" t="s">
        <v>33</v>
      </c>
      <c r="E83" s="21"/>
      <c r="F83" s="21">
        <f aca="true" t="shared" si="20" ref="F83:P83">SUM(F68:F82)</f>
        <v>1082</v>
      </c>
      <c r="G83" s="21">
        <f t="shared" si="20"/>
        <v>1082</v>
      </c>
      <c r="H83" s="21">
        <f t="shared" si="20"/>
        <v>1082</v>
      </c>
      <c r="I83" s="21">
        <f t="shared" si="20"/>
        <v>15</v>
      </c>
      <c r="J83" s="21">
        <f t="shared" si="20"/>
        <v>3</v>
      </c>
      <c r="K83" s="21">
        <f t="shared" si="20"/>
        <v>44</v>
      </c>
      <c r="L83" s="21">
        <f t="shared" si="20"/>
        <v>32</v>
      </c>
      <c r="M83" s="21">
        <f t="shared" si="20"/>
        <v>1082</v>
      </c>
      <c r="N83" s="21">
        <f t="shared" si="20"/>
        <v>1068</v>
      </c>
      <c r="O83" s="21">
        <f t="shared" si="20"/>
        <v>1082</v>
      </c>
      <c r="P83" s="21">
        <f t="shared" si="20"/>
        <v>1064</v>
      </c>
      <c r="Q83" s="24"/>
      <c r="R83" s="1" t="str">
        <f t="shared" si="2"/>
        <v>n</v>
      </c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</row>
    <row r="84" spans="1:29" ht="18" customHeight="1">
      <c r="A84" s="15">
        <v>9</v>
      </c>
      <c r="B84" s="15">
        <v>70</v>
      </c>
      <c r="C84" s="261" t="s">
        <v>116</v>
      </c>
      <c r="D84" s="16" t="s">
        <v>117</v>
      </c>
      <c r="E84" s="17" t="s">
        <v>57</v>
      </c>
      <c r="F84" s="17">
        <f>'[1]1'!F84</f>
        <v>101</v>
      </c>
      <c r="G84" s="17">
        <f>'[1]1'!G84</f>
        <v>101</v>
      </c>
      <c r="H84" s="17">
        <f>'[1]1'!H84</f>
        <v>101</v>
      </c>
      <c r="I84" s="17">
        <v>1</v>
      </c>
      <c r="J84" s="17">
        <v>1</v>
      </c>
      <c r="K84" s="17">
        <v>4</v>
      </c>
      <c r="L84" s="17">
        <v>4</v>
      </c>
      <c r="M84" s="17">
        <f aca="true" t="shared" si="21" ref="M84:M91">F84</f>
        <v>101</v>
      </c>
      <c r="N84" s="17">
        <f>'[1]12'!K161</f>
        <v>99</v>
      </c>
      <c r="O84" s="17">
        <f aca="true" t="shared" si="22" ref="O84:O91">F84</f>
        <v>101</v>
      </c>
      <c r="P84" s="17">
        <f>'[1]12'!K162</f>
        <v>94</v>
      </c>
      <c r="Q84" s="18" t="s">
        <v>118</v>
      </c>
      <c r="R84" s="1" t="str">
        <f t="shared" si="2"/>
        <v>y</v>
      </c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8" customHeight="1">
      <c r="A85" s="15"/>
      <c r="B85" s="15">
        <v>71</v>
      </c>
      <c r="C85" s="221"/>
      <c r="D85" s="16" t="s">
        <v>119</v>
      </c>
      <c r="E85" s="17" t="s">
        <v>19</v>
      </c>
      <c r="F85" s="17">
        <f>'[1]1'!F85</f>
        <v>96</v>
      </c>
      <c r="G85" s="17">
        <f>'[1]1'!G85</f>
        <v>96</v>
      </c>
      <c r="H85" s="17">
        <f>'[1]1'!H85</f>
        <v>96</v>
      </c>
      <c r="I85" s="17">
        <v>1</v>
      </c>
      <c r="J85" s="17">
        <v>0</v>
      </c>
      <c r="K85" s="17">
        <v>4</v>
      </c>
      <c r="L85" s="17">
        <v>4</v>
      </c>
      <c r="M85" s="17">
        <f t="shared" si="21"/>
        <v>96</v>
      </c>
      <c r="N85" s="17">
        <f>'[1]12'!K163</f>
        <v>94</v>
      </c>
      <c r="O85" s="17">
        <f t="shared" si="22"/>
        <v>96</v>
      </c>
      <c r="P85" s="17">
        <f>'[1]12'!K164</f>
        <v>94</v>
      </c>
      <c r="Q85" s="1"/>
      <c r="R85" s="1" t="str">
        <f t="shared" si="2"/>
        <v>n</v>
      </c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8" customHeight="1">
      <c r="A86" s="15"/>
      <c r="B86" s="15">
        <v>72</v>
      </c>
      <c r="C86" s="221"/>
      <c r="D86" s="16" t="s">
        <v>120</v>
      </c>
      <c r="E86" s="17" t="s">
        <v>19</v>
      </c>
      <c r="F86" s="17">
        <f>'[1]1'!F86</f>
        <v>78</v>
      </c>
      <c r="G86" s="17">
        <f>'[1]1'!G86</f>
        <v>78</v>
      </c>
      <c r="H86" s="17">
        <f>'[1]1'!H86</f>
        <v>78</v>
      </c>
      <c r="I86" s="17">
        <v>1</v>
      </c>
      <c r="J86" s="17">
        <v>0</v>
      </c>
      <c r="K86" s="17">
        <v>4</v>
      </c>
      <c r="L86" s="17">
        <v>4</v>
      </c>
      <c r="M86" s="17">
        <f t="shared" si="21"/>
        <v>78</v>
      </c>
      <c r="N86" s="17">
        <f>'[1]12'!K165</f>
        <v>74</v>
      </c>
      <c r="O86" s="17">
        <f t="shared" si="22"/>
        <v>78</v>
      </c>
      <c r="P86" s="17">
        <f>'[1]12'!K166</f>
        <v>75</v>
      </c>
      <c r="Q86" s="1"/>
      <c r="R86" s="1" t="str">
        <f t="shared" si="2"/>
        <v>n</v>
      </c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8" customHeight="1">
      <c r="A87" s="15"/>
      <c r="B87" s="15">
        <v>73</v>
      </c>
      <c r="C87" s="221"/>
      <c r="D87" s="16" t="s">
        <v>116</v>
      </c>
      <c r="E87" s="17" t="s">
        <v>19</v>
      </c>
      <c r="F87" s="17">
        <f>'[1]1'!F87</f>
        <v>118</v>
      </c>
      <c r="G87" s="17">
        <f>'[1]1'!G87</f>
        <v>118</v>
      </c>
      <c r="H87" s="17">
        <f>'[1]1'!H87</f>
        <v>118</v>
      </c>
      <c r="I87" s="17">
        <v>1</v>
      </c>
      <c r="J87" s="17">
        <v>1</v>
      </c>
      <c r="K87" s="17">
        <v>4</v>
      </c>
      <c r="L87" s="17">
        <v>4</v>
      </c>
      <c r="M87" s="17">
        <f t="shared" si="21"/>
        <v>118</v>
      </c>
      <c r="N87" s="17">
        <f>'[1]12'!K167</f>
        <v>116</v>
      </c>
      <c r="O87" s="17">
        <f t="shared" si="22"/>
        <v>118</v>
      </c>
      <c r="P87" s="17">
        <f>'[1]12'!K168</f>
        <v>115</v>
      </c>
      <c r="Q87" s="18" t="s">
        <v>121</v>
      </c>
      <c r="R87" s="1" t="str">
        <f t="shared" si="2"/>
        <v>y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8" customHeight="1">
      <c r="A88" s="15"/>
      <c r="B88" s="15">
        <v>74</v>
      </c>
      <c r="C88" s="221"/>
      <c r="D88" s="16" t="s">
        <v>122</v>
      </c>
      <c r="E88" s="17" t="s">
        <v>19</v>
      </c>
      <c r="F88" s="17">
        <f>'[1]1'!F88</f>
        <v>74</v>
      </c>
      <c r="G88" s="17">
        <f>'[1]1'!G88</f>
        <v>74</v>
      </c>
      <c r="H88" s="17">
        <f>'[1]1'!H88</f>
        <v>74</v>
      </c>
      <c r="I88" s="17">
        <v>1</v>
      </c>
      <c r="J88" s="17">
        <v>0</v>
      </c>
      <c r="K88" s="17">
        <v>3</v>
      </c>
      <c r="L88" s="17">
        <v>3</v>
      </c>
      <c r="M88" s="17">
        <f t="shared" si="21"/>
        <v>74</v>
      </c>
      <c r="N88" s="17">
        <f>'[1]12'!K169</f>
        <v>74</v>
      </c>
      <c r="O88" s="17">
        <f t="shared" si="22"/>
        <v>74</v>
      </c>
      <c r="P88" s="17">
        <f>'[1]12'!K170</f>
        <v>72</v>
      </c>
      <c r="Q88" s="1"/>
      <c r="R88" s="1" t="str">
        <f t="shared" si="2"/>
        <v>n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8" customHeight="1">
      <c r="A89" s="15"/>
      <c r="B89" s="15">
        <v>75</v>
      </c>
      <c r="C89" s="221"/>
      <c r="D89" s="16" t="s">
        <v>123</v>
      </c>
      <c r="E89" s="17" t="s">
        <v>19</v>
      </c>
      <c r="F89" s="17">
        <f>'[1]1'!F89</f>
        <v>76</v>
      </c>
      <c r="G89" s="17">
        <f>'[1]1'!G89</f>
        <v>76</v>
      </c>
      <c r="H89" s="17">
        <f>'[1]1'!H89</f>
        <v>76</v>
      </c>
      <c r="I89" s="17">
        <v>1</v>
      </c>
      <c r="J89" s="17">
        <v>0</v>
      </c>
      <c r="K89" s="17">
        <v>3</v>
      </c>
      <c r="L89" s="17">
        <v>3</v>
      </c>
      <c r="M89" s="17">
        <f t="shared" si="21"/>
        <v>76</v>
      </c>
      <c r="N89" s="17">
        <f>'[1]12'!K171</f>
        <v>74</v>
      </c>
      <c r="O89" s="17">
        <f t="shared" si="22"/>
        <v>76</v>
      </c>
      <c r="P89" s="17">
        <f>'[1]12'!K172</f>
        <v>73</v>
      </c>
      <c r="Q89" s="1"/>
      <c r="R89" s="1" t="str">
        <f t="shared" si="2"/>
        <v>n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8" customHeight="1">
      <c r="A90" s="15"/>
      <c r="B90" s="15">
        <v>76</v>
      </c>
      <c r="C90" s="221"/>
      <c r="D90" s="16" t="s">
        <v>124</v>
      </c>
      <c r="E90" s="17" t="s">
        <v>19</v>
      </c>
      <c r="F90" s="17">
        <f>'[1]1'!F90</f>
        <v>60</v>
      </c>
      <c r="G90" s="17">
        <f>'[1]1'!G90</f>
        <v>60</v>
      </c>
      <c r="H90" s="17">
        <f>'[1]1'!H90</f>
        <v>60</v>
      </c>
      <c r="I90" s="17">
        <v>1</v>
      </c>
      <c r="J90" s="17">
        <v>1</v>
      </c>
      <c r="K90" s="17">
        <v>2</v>
      </c>
      <c r="L90" s="17">
        <v>2</v>
      </c>
      <c r="M90" s="17">
        <f t="shared" si="21"/>
        <v>60</v>
      </c>
      <c r="N90" s="17">
        <f>'[1]12'!K173</f>
        <v>60</v>
      </c>
      <c r="O90" s="17">
        <f t="shared" si="22"/>
        <v>60</v>
      </c>
      <c r="P90" s="17">
        <f>'[1]12'!K174</f>
        <v>59</v>
      </c>
      <c r="Q90" s="18" t="s">
        <v>125</v>
      </c>
      <c r="R90" s="1" t="str">
        <f t="shared" si="2"/>
        <v>y</v>
      </c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8" customHeight="1">
      <c r="A91" s="15"/>
      <c r="B91" s="15">
        <v>77</v>
      </c>
      <c r="C91" s="221"/>
      <c r="D91" s="16" t="s">
        <v>126</v>
      </c>
      <c r="E91" s="17" t="s">
        <v>19</v>
      </c>
      <c r="F91" s="17">
        <f>'[1]1'!F91</f>
        <v>53</v>
      </c>
      <c r="G91" s="17">
        <f>'[1]1'!G91</f>
        <v>53</v>
      </c>
      <c r="H91" s="17">
        <f>'[1]1'!H91</f>
        <v>53</v>
      </c>
      <c r="I91" s="17">
        <v>1</v>
      </c>
      <c r="J91" s="17">
        <v>1</v>
      </c>
      <c r="K91" s="17">
        <v>2</v>
      </c>
      <c r="L91" s="17">
        <v>2</v>
      </c>
      <c r="M91" s="17">
        <f t="shared" si="21"/>
        <v>53</v>
      </c>
      <c r="N91" s="17">
        <f>'[1]12'!K175</f>
        <v>52</v>
      </c>
      <c r="O91" s="17">
        <f t="shared" si="22"/>
        <v>53</v>
      </c>
      <c r="P91" s="17">
        <f>'[1]12'!K176</f>
        <v>51</v>
      </c>
      <c r="Q91" s="18" t="s">
        <v>127</v>
      </c>
      <c r="R91" s="1" t="str">
        <f t="shared" si="2"/>
        <v>y</v>
      </c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5"/>
      <c r="B92" s="15"/>
      <c r="C92" s="222"/>
      <c r="D92" s="20" t="s">
        <v>128</v>
      </c>
      <c r="E92" s="21"/>
      <c r="F92" s="21">
        <f aca="true" t="shared" si="23" ref="F92:P92">SUM(F84:F91)</f>
        <v>656</v>
      </c>
      <c r="G92" s="21">
        <f t="shared" si="23"/>
        <v>656</v>
      </c>
      <c r="H92" s="21">
        <f t="shared" si="23"/>
        <v>656</v>
      </c>
      <c r="I92" s="21">
        <f t="shared" si="23"/>
        <v>8</v>
      </c>
      <c r="J92" s="21">
        <f t="shared" si="23"/>
        <v>4</v>
      </c>
      <c r="K92" s="21">
        <f t="shared" si="23"/>
        <v>26</v>
      </c>
      <c r="L92" s="21">
        <f t="shared" si="23"/>
        <v>26</v>
      </c>
      <c r="M92" s="21">
        <f t="shared" si="23"/>
        <v>656</v>
      </c>
      <c r="N92" s="21">
        <f t="shared" si="23"/>
        <v>643</v>
      </c>
      <c r="O92" s="21">
        <f t="shared" si="23"/>
        <v>656</v>
      </c>
      <c r="P92" s="21">
        <f t="shared" si="23"/>
        <v>633</v>
      </c>
      <c r="Q92" s="24"/>
      <c r="R92" s="1" t="str">
        <f t="shared" si="2"/>
        <v>n</v>
      </c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</row>
    <row r="93" spans="1:29" ht="18.75" customHeight="1">
      <c r="A93" s="15">
        <v>10</v>
      </c>
      <c r="B93" s="15">
        <v>78</v>
      </c>
      <c r="C93" s="262" t="s">
        <v>129</v>
      </c>
      <c r="D93" s="16" t="s">
        <v>130</v>
      </c>
      <c r="E93" s="17" t="s">
        <v>19</v>
      </c>
      <c r="F93" s="17">
        <f>'[1]1'!F93</f>
        <v>127</v>
      </c>
      <c r="G93" s="17">
        <f>'[1]1'!G93</f>
        <v>127</v>
      </c>
      <c r="H93" s="17">
        <f>'[1]1'!H93</f>
        <v>127</v>
      </c>
      <c r="I93" s="17">
        <v>1</v>
      </c>
      <c r="J93" s="17">
        <v>1</v>
      </c>
      <c r="K93" s="17">
        <v>5</v>
      </c>
      <c r="L93" s="17">
        <v>2</v>
      </c>
      <c r="M93" s="17">
        <f>F93</f>
        <v>127</v>
      </c>
      <c r="N93" s="17">
        <f>'[1]12'!K179</f>
        <v>125</v>
      </c>
      <c r="O93" s="17">
        <f>F93</f>
        <v>127</v>
      </c>
      <c r="P93" s="17">
        <f>'[1]12'!K180</f>
        <v>113</v>
      </c>
      <c r="Q93" s="1"/>
      <c r="R93" s="1" t="str">
        <f t="shared" si="2"/>
        <v>y</v>
      </c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8.75" customHeight="1">
      <c r="A94" s="15"/>
      <c r="B94" s="15">
        <v>79</v>
      </c>
      <c r="C94" s="221"/>
      <c r="D94" s="16" t="s">
        <v>131</v>
      </c>
      <c r="E94" s="17" t="s">
        <v>19</v>
      </c>
      <c r="F94" s="17">
        <f>'[1]1'!F94</f>
        <v>239</v>
      </c>
      <c r="G94" s="17">
        <f>'[1]1'!G94</f>
        <v>239</v>
      </c>
      <c r="H94" s="17">
        <f>'[1]1'!H94</f>
        <v>239</v>
      </c>
      <c r="I94" s="17">
        <v>1</v>
      </c>
      <c r="J94" s="17">
        <v>1</v>
      </c>
      <c r="K94" s="17">
        <v>9</v>
      </c>
      <c r="L94" s="17">
        <v>6</v>
      </c>
      <c r="M94" s="17">
        <f>F94</f>
        <v>239</v>
      </c>
      <c r="N94" s="17">
        <f>'[1]12'!K181</f>
        <v>235</v>
      </c>
      <c r="O94" s="17">
        <f>F94</f>
        <v>239</v>
      </c>
      <c r="P94" s="17">
        <f>'[1]12'!K182</f>
        <v>231</v>
      </c>
      <c r="Q94" s="18" t="s">
        <v>132</v>
      </c>
      <c r="R94" s="1" t="str">
        <f t="shared" si="2"/>
        <v>y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8.75" customHeight="1">
      <c r="A95" s="15"/>
      <c r="B95" s="15">
        <v>80</v>
      </c>
      <c r="C95" s="221"/>
      <c r="D95" s="16" t="s">
        <v>133</v>
      </c>
      <c r="E95" s="17" t="s">
        <v>19</v>
      </c>
      <c r="F95" s="17">
        <f>'[1]1'!F95</f>
        <v>94</v>
      </c>
      <c r="G95" s="17">
        <f>'[1]1'!G95</f>
        <v>94</v>
      </c>
      <c r="H95" s="17">
        <f>'[1]1'!H95</f>
        <v>94</v>
      </c>
      <c r="I95" s="17">
        <v>1</v>
      </c>
      <c r="J95" s="17">
        <v>0</v>
      </c>
      <c r="K95" s="17">
        <v>6</v>
      </c>
      <c r="L95" s="17">
        <v>3</v>
      </c>
      <c r="M95" s="17">
        <f>F95</f>
        <v>94</v>
      </c>
      <c r="N95" s="17">
        <f>'[1]12'!K183</f>
        <v>93</v>
      </c>
      <c r="O95" s="17">
        <f>F95</f>
        <v>94</v>
      </c>
      <c r="P95" s="17">
        <f>'[1]12'!K184</f>
        <v>92</v>
      </c>
      <c r="Q95" s="1"/>
      <c r="R95" s="1" t="str">
        <f t="shared" si="2"/>
        <v>n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5"/>
      <c r="B96" s="15"/>
      <c r="C96" s="222"/>
      <c r="D96" s="20" t="s">
        <v>33</v>
      </c>
      <c r="E96" s="21"/>
      <c r="F96" s="21">
        <f aca="true" t="shared" si="24" ref="F96:P96">SUM(F93:F95)</f>
        <v>460</v>
      </c>
      <c r="G96" s="21">
        <f t="shared" si="24"/>
        <v>460</v>
      </c>
      <c r="H96" s="21">
        <f t="shared" si="24"/>
        <v>460</v>
      </c>
      <c r="I96" s="21">
        <f t="shared" si="24"/>
        <v>3</v>
      </c>
      <c r="J96" s="21">
        <f t="shared" si="24"/>
        <v>2</v>
      </c>
      <c r="K96" s="21">
        <f t="shared" si="24"/>
        <v>20</v>
      </c>
      <c r="L96" s="21">
        <f t="shared" si="24"/>
        <v>11</v>
      </c>
      <c r="M96" s="21">
        <f t="shared" si="24"/>
        <v>460</v>
      </c>
      <c r="N96" s="21">
        <f t="shared" si="24"/>
        <v>453</v>
      </c>
      <c r="O96" s="21">
        <f t="shared" si="24"/>
        <v>460</v>
      </c>
      <c r="P96" s="21">
        <f t="shared" si="24"/>
        <v>436</v>
      </c>
      <c r="Q96" s="24"/>
      <c r="R96" s="1" t="str">
        <f t="shared" si="2"/>
        <v>n</v>
      </c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</row>
    <row r="97" spans="1:29" ht="19.5" customHeight="1">
      <c r="A97" s="15">
        <v>11</v>
      </c>
      <c r="B97" s="15">
        <v>81</v>
      </c>
      <c r="C97" s="261" t="s">
        <v>134</v>
      </c>
      <c r="D97" s="16" t="s">
        <v>135</v>
      </c>
      <c r="E97" s="17" t="s">
        <v>19</v>
      </c>
      <c r="F97" s="17">
        <f>'[1]1'!F97</f>
        <v>111</v>
      </c>
      <c r="G97" s="17">
        <f>'[1]1'!G97</f>
        <v>111</v>
      </c>
      <c r="H97" s="17">
        <f>'[1]1'!H97</f>
        <v>111</v>
      </c>
      <c r="I97" s="17">
        <v>1</v>
      </c>
      <c r="J97" s="17">
        <v>1</v>
      </c>
      <c r="K97" s="17">
        <v>4</v>
      </c>
      <c r="L97" s="17">
        <v>4</v>
      </c>
      <c r="M97" s="17">
        <f aca="true" t="shared" si="25" ref="M97:M105">F97</f>
        <v>111</v>
      </c>
      <c r="N97" s="17">
        <f>'[1]12'!K187</f>
        <v>109</v>
      </c>
      <c r="O97" s="17">
        <f aca="true" t="shared" si="26" ref="O97:O105">F97</f>
        <v>111</v>
      </c>
      <c r="P97" s="17">
        <f>'[1]12'!K188</f>
        <v>104</v>
      </c>
      <c r="Q97" s="1"/>
      <c r="R97" s="1" t="str">
        <f t="shared" si="2"/>
        <v>y</v>
      </c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7.25" customHeight="1">
      <c r="A98" s="15"/>
      <c r="B98" s="15">
        <v>82</v>
      </c>
      <c r="C98" s="221"/>
      <c r="D98" s="16" t="s">
        <v>136</v>
      </c>
      <c r="E98" s="17" t="s">
        <v>57</v>
      </c>
      <c r="F98" s="17">
        <f>'[1]1'!F98</f>
        <v>130</v>
      </c>
      <c r="G98" s="17">
        <f>'[1]1'!G98</f>
        <v>130</v>
      </c>
      <c r="H98" s="17">
        <f>'[1]1'!H98</f>
        <v>130</v>
      </c>
      <c r="I98" s="17">
        <v>1</v>
      </c>
      <c r="J98" s="17">
        <v>1</v>
      </c>
      <c r="K98" s="17">
        <v>5</v>
      </c>
      <c r="L98" s="17">
        <v>4</v>
      </c>
      <c r="M98" s="17">
        <f t="shared" si="25"/>
        <v>130</v>
      </c>
      <c r="N98" s="17">
        <f>'[1]12'!K189</f>
        <v>122</v>
      </c>
      <c r="O98" s="17">
        <f t="shared" si="26"/>
        <v>130</v>
      </c>
      <c r="P98" s="17">
        <f>'[1]12'!K190</f>
        <v>128</v>
      </c>
      <c r="Q98" s="18" t="s">
        <v>137</v>
      </c>
      <c r="R98" s="1" t="str">
        <f t="shared" si="2"/>
        <v>y</v>
      </c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7.25" customHeight="1">
      <c r="A99" s="15"/>
      <c r="B99" s="15">
        <v>83</v>
      </c>
      <c r="C99" s="221"/>
      <c r="D99" s="16" t="s">
        <v>138</v>
      </c>
      <c r="E99" s="17" t="s">
        <v>19</v>
      </c>
      <c r="F99" s="17">
        <f>'[1]1'!F99</f>
        <v>139</v>
      </c>
      <c r="G99" s="17">
        <f>'[1]1'!G99</f>
        <v>139</v>
      </c>
      <c r="H99" s="17">
        <f>'[1]1'!H99</f>
        <v>139</v>
      </c>
      <c r="I99" s="17">
        <v>1</v>
      </c>
      <c r="J99" s="17">
        <v>0</v>
      </c>
      <c r="K99" s="17">
        <v>6</v>
      </c>
      <c r="L99" s="17">
        <v>5</v>
      </c>
      <c r="M99" s="17">
        <f t="shared" si="25"/>
        <v>139</v>
      </c>
      <c r="N99" s="17">
        <f>'[1]12'!K191</f>
        <v>133</v>
      </c>
      <c r="O99" s="17">
        <f t="shared" si="26"/>
        <v>139</v>
      </c>
      <c r="P99" s="17">
        <f>'[1]12'!K192</f>
        <v>132</v>
      </c>
      <c r="Q99" s="1"/>
      <c r="R99" s="1" t="str">
        <f t="shared" si="2"/>
        <v>n</v>
      </c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7.25" customHeight="1">
      <c r="A100" s="15"/>
      <c r="B100" s="15">
        <v>84</v>
      </c>
      <c r="C100" s="221"/>
      <c r="D100" s="16" t="s">
        <v>139</v>
      </c>
      <c r="E100" s="17" t="s">
        <v>19</v>
      </c>
      <c r="F100" s="17">
        <f>'[1]1'!F100</f>
        <v>112</v>
      </c>
      <c r="G100" s="17">
        <f>'[1]1'!G100</f>
        <v>112</v>
      </c>
      <c r="H100" s="17">
        <f>'[1]1'!H100</f>
        <v>112</v>
      </c>
      <c r="I100" s="17">
        <v>1</v>
      </c>
      <c r="J100" s="17">
        <v>0</v>
      </c>
      <c r="K100" s="17">
        <v>5</v>
      </c>
      <c r="L100" s="17">
        <v>4</v>
      </c>
      <c r="M100" s="17">
        <f t="shared" si="25"/>
        <v>112</v>
      </c>
      <c r="N100" s="17">
        <f>'[1]12'!K193</f>
        <v>109</v>
      </c>
      <c r="O100" s="17">
        <f t="shared" si="26"/>
        <v>112</v>
      </c>
      <c r="P100" s="17">
        <f>'[1]12'!K194</f>
        <v>107</v>
      </c>
      <c r="Q100" s="1"/>
      <c r="R100" s="1" t="str">
        <f t="shared" si="2"/>
        <v>n</v>
      </c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7.25" customHeight="1">
      <c r="A101" s="15"/>
      <c r="B101" s="15">
        <v>85</v>
      </c>
      <c r="C101" s="221"/>
      <c r="D101" s="16" t="s">
        <v>140</v>
      </c>
      <c r="E101" s="17" t="s">
        <v>19</v>
      </c>
      <c r="F101" s="17">
        <f>'[1]1'!F101</f>
        <v>131</v>
      </c>
      <c r="G101" s="17">
        <f>'[1]1'!G101</f>
        <v>131</v>
      </c>
      <c r="H101" s="17">
        <f>'[1]1'!H101</f>
        <v>131</v>
      </c>
      <c r="I101" s="17">
        <v>1</v>
      </c>
      <c r="J101" s="17">
        <v>1</v>
      </c>
      <c r="K101" s="17">
        <v>5</v>
      </c>
      <c r="L101" s="17">
        <v>5</v>
      </c>
      <c r="M101" s="17">
        <f t="shared" si="25"/>
        <v>131</v>
      </c>
      <c r="N101" s="17">
        <f>'[1]12'!K195</f>
        <v>129</v>
      </c>
      <c r="O101" s="17">
        <f t="shared" si="26"/>
        <v>131</v>
      </c>
      <c r="P101" s="17">
        <f>'[1]12'!K196</f>
        <v>126</v>
      </c>
      <c r="Q101" s="1"/>
      <c r="R101" s="1" t="str">
        <f t="shared" si="2"/>
        <v>y</v>
      </c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7.25" customHeight="1">
      <c r="A102" s="15"/>
      <c r="B102" s="15">
        <v>86</v>
      </c>
      <c r="C102" s="221"/>
      <c r="D102" s="16" t="s">
        <v>141</v>
      </c>
      <c r="E102" s="17" t="s">
        <v>19</v>
      </c>
      <c r="F102" s="17">
        <f>'[1]1'!F102</f>
        <v>144</v>
      </c>
      <c r="G102" s="17">
        <f>'[1]1'!G102</f>
        <v>144</v>
      </c>
      <c r="H102" s="17">
        <f>'[1]1'!H102</f>
        <v>144</v>
      </c>
      <c r="I102" s="17">
        <v>1</v>
      </c>
      <c r="J102" s="17">
        <v>1</v>
      </c>
      <c r="K102" s="17">
        <v>5</v>
      </c>
      <c r="L102" s="17">
        <v>4</v>
      </c>
      <c r="M102" s="17">
        <f t="shared" si="25"/>
        <v>144</v>
      </c>
      <c r="N102" s="17">
        <f>'[1]12'!K197</f>
        <v>143</v>
      </c>
      <c r="O102" s="17">
        <f t="shared" si="26"/>
        <v>144</v>
      </c>
      <c r="P102" s="17">
        <f>'[1]12'!K198</f>
        <v>144</v>
      </c>
      <c r="Q102" s="1"/>
      <c r="R102" s="1" t="str">
        <f t="shared" si="2"/>
        <v>y</v>
      </c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7.25" customHeight="1">
      <c r="A103" s="15"/>
      <c r="B103" s="15">
        <v>87</v>
      </c>
      <c r="C103" s="221"/>
      <c r="D103" s="16" t="s">
        <v>142</v>
      </c>
      <c r="E103" s="17" t="s">
        <v>19</v>
      </c>
      <c r="F103" s="17">
        <f>'[1]1'!F103</f>
        <v>132</v>
      </c>
      <c r="G103" s="17">
        <f>'[1]1'!G103</f>
        <v>132</v>
      </c>
      <c r="H103" s="17">
        <f>'[1]1'!H103</f>
        <v>132</v>
      </c>
      <c r="I103" s="17">
        <v>1</v>
      </c>
      <c r="J103" s="17">
        <v>1</v>
      </c>
      <c r="K103" s="17">
        <v>5</v>
      </c>
      <c r="L103" s="17">
        <v>5</v>
      </c>
      <c r="M103" s="17">
        <f t="shared" si="25"/>
        <v>132</v>
      </c>
      <c r="N103" s="17">
        <f>'[1]12'!K199</f>
        <v>129</v>
      </c>
      <c r="O103" s="17">
        <f t="shared" si="26"/>
        <v>132</v>
      </c>
      <c r="P103" s="17">
        <f>'[1]12'!K200</f>
        <v>129</v>
      </c>
      <c r="Q103" s="1"/>
      <c r="R103" s="1" t="str">
        <f t="shared" si="2"/>
        <v>y</v>
      </c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7.25" customHeight="1">
      <c r="A104" s="15"/>
      <c r="B104" s="15">
        <v>88</v>
      </c>
      <c r="C104" s="221"/>
      <c r="D104" s="16" t="s">
        <v>143</v>
      </c>
      <c r="E104" s="17" t="s">
        <v>19</v>
      </c>
      <c r="F104" s="17">
        <f>'[1]1'!F104</f>
        <v>95</v>
      </c>
      <c r="G104" s="17">
        <f>'[1]1'!G104</f>
        <v>95</v>
      </c>
      <c r="H104" s="17">
        <f>'[1]1'!H104</f>
        <v>95</v>
      </c>
      <c r="I104" s="17">
        <v>1</v>
      </c>
      <c r="J104" s="17">
        <v>0</v>
      </c>
      <c r="K104" s="17">
        <v>4</v>
      </c>
      <c r="L104" s="17">
        <v>3</v>
      </c>
      <c r="M104" s="17">
        <f t="shared" si="25"/>
        <v>95</v>
      </c>
      <c r="N104" s="17">
        <f>'[1]12'!K201</f>
        <v>94</v>
      </c>
      <c r="O104" s="17">
        <f t="shared" si="26"/>
        <v>95</v>
      </c>
      <c r="P104" s="17">
        <f>'[1]12'!K202</f>
        <v>92</v>
      </c>
      <c r="Q104" s="1"/>
      <c r="R104" s="1" t="str">
        <f t="shared" si="2"/>
        <v>n</v>
      </c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7.25" customHeight="1">
      <c r="A105" s="15"/>
      <c r="B105" s="15">
        <v>89</v>
      </c>
      <c r="C105" s="221"/>
      <c r="D105" s="16" t="s">
        <v>144</v>
      </c>
      <c r="E105" s="17" t="s">
        <v>19</v>
      </c>
      <c r="F105" s="17">
        <f>'[1]1'!F105</f>
        <v>284</v>
      </c>
      <c r="G105" s="17">
        <f>'[1]1'!G105</f>
        <v>284</v>
      </c>
      <c r="H105" s="17">
        <f>'[1]1'!H105</f>
        <v>284</v>
      </c>
      <c r="I105" s="17">
        <v>1</v>
      </c>
      <c r="J105" s="17">
        <v>0</v>
      </c>
      <c r="K105" s="17">
        <v>11</v>
      </c>
      <c r="L105" s="17">
        <v>7</v>
      </c>
      <c r="M105" s="17">
        <f t="shared" si="25"/>
        <v>284</v>
      </c>
      <c r="N105" s="17">
        <f>'[1]12'!K203</f>
        <v>281</v>
      </c>
      <c r="O105" s="17">
        <f t="shared" si="26"/>
        <v>284</v>
      </c>
      <c r="P105" s="17">
        <f>'[1]12'!K204</f>
        <v>271</v>
      </c>
      <c r="Q105" s="1"/>
      <c r="R105" s="1" t="str">
        <f t="shared" si="2"/>
        <v>n</v>
      </c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7.25" customHeight="1">
      <c r="A106" s="15"/>
      <c r="B106" s="15"/>
      <c r="C106" s="222"/>
      <c r="D106" s="20" t="s">
        <v>33</v>
      </c>
      <c r="E106" s="21"/>
      <c r="F106" s="21">
        <f aca="true" t="shared" si="27" ref="F106:P106">SUM(F97:F105)</f>
        <v>1278</v>
      </c>
      <c r="G106" s="21">
        <f t="shared" si="27"/>
        <v>1278</v>
      </c>
      <c r="H106" s="21">
        <f t="shared" si="27"/>
        <v>1278</v>
      </c>
      <c r="I106" s="21">
        <f t="shared" si="27"/>
        <v>9</v>
      </c>
      <c r="J106" s="21">
        <f t="shared" si="27"/>
        <v>5</v>
      </c>
      <c r="K106" s="21">
        <f t="shared" si="27"/>
        <v>50</v>
      </c>
      <c r="L106" s="21">
        <f t="shared" si="27"/>
        <v>41</v>
      </c>
      <c r="M106" s="21">
        <f t="shared" si="27"/>
        <v>1278</v>
      </c>
      <c r="N106" s="21">
        <f t="shared" si="27"/>
        <v>1249</v>
      </c>
      <c r="O106" s="21">
        <f t="shared" si="27"/>
        <v>1278</v>
      </c>
      <c r="P106" s="21">
        <f t="shared" si="27"/>
        <v>1233</v>
      </c>
      <c r="Q106" s="24"/>
      <c r="R106" s="1" t="str">
        <f t="shared" si="2"/>
        <v>n</v>
      </c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</row>
    <row r="107" spans="1:29" ht="14.25" customHeight="1">
      <c r="A107" s="15">
        <v>12</v>
      </c>
      <c r="B107" s="15">
        <v>90</v>
      </c>
      <c r="C107" s="261" t="s">
        <v>145</v>
      </c>
      <c r="D107" s="23" t="s">
        <v>146</v>
      </c>
      <c r="E107" s="30" t="s">
        <v>57</v>
      </c>
      <c r="F107" s="17">
        <f>'[1]1'!F107</f>
        <v>290</v>
      </c>
      <c r="G107" s="17">
        <f>'[1]1'!G107</f>
        <v>290</v>
      </c>
      <c r="H107" s="17">
        <f>'[1]1'!H107</f>
        <v>290</v>
      </c>
      <c r="I107" s="17">
        <v>1</v>
      </c>
      <c r="J107" s="17">
        <v>1</v>
      </c>
      <c r="K107" s="17">
        <v>12</v>
      </c>
      <c r="L107" s="17">
        <v>12</v>
      </c>
      <c r="M107" s="17">
        <f aca="true" t="shared" si="28" ref="M107:M116">F107</f>
        <v>290</v>
      </c>
      <c r="N107" s="17">
        <f>'[1]12'!K207</f>
        <v>275</v>
      </c>
      <c r="O107" s="17">
        <f aca="true" t="shared" si="29" ref="O107:O116">F107</f>
        <v>290</v>
      </c>
      <c r="P107" s="17">
        <f>'[1]12'!K208</f>
        <v>279</v>
      </c>
      <c r="Q107" s="18" t="s">
        <v>147</v>
      </c>
      <c r="R107" s="1" t="str">
        <f t="shared" si="2"/>
        <v>y</v>
      </c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4.25" customHeight="1">
      <c r="A108" s="15"/>
      <c r="B108" s="15">
        <v>91</v>
      </c>
      <c r="C108" s="221"/>
      <c r="D108" s="23" t="s">
        <v>148</v>
      </c>
      <c r="E108" s="30" t="s">
        <v>57</v>
      </c>
      <c r="F108" s="17">
        <f>'[1]1'!F108</f>
        <v>310</v>
      </c>
      <c r="G108" s="17">
        <f>'[1]1'!G108</f>
        <v>310</v>
      </c>
      <c r="H108" s="17">
        <f>'[1]1'!H108</f>
        <v>310</v>
      </c>
      <c r="I108" s="17">
        <v>1</v>
      </c>
      <c r="J108" s="17">
        <v>1</v>
      </c>
      <c r="K108" s="17">
        <v>12</v>
      </c>
      <c r="L108" s="17">
        <v>12</v>
      </c>
      <c r="M108" s="17">
        <f t="shared" si="28"/>
        <v>310</v>
      </c>
      <c r="N108" s="17">
        <f>'[1]12'!K209</f>
        <v>289</v>
      </c>
      <c r="O108" s="17">
        <f t="shared" si="29"/>
        <v>310</v>
      </c>
      <c r="P108" s="17">
        <f>'[1]12'!K210</f>
        <v>273</v>
      </c>
      <c r="Q108" s="1"/>
      <c r="R108" s="1" t="str">
        <f t="shared" si="2"/>
        <v>y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4.25" customHeight="1">
      <c r="A109" s="15"/>
      <c r="B109" s="15">
        <v>92</v>
      </c>
      <c r="C109" s="221"/>
      <c r="D109" s="23" t="s">
        <v>149</v>
      </c>
      <c r="E109" s="30" t="s">
        <v>19</v>
      </c>
      <c r="F109" s="17">
        <f>'[1]1'!F109</f>
        <v>324</v>
      </c>
      <c r="G109" s="17">
        <f>'[1]1'!G109</f>
        <v>324</v>
      </c>
      <c r="H109" s="17">
        <f>'[1]1'!H109</f>
        <v>324</v>
      </c>
      <c r="I109" s="17">
        <v>1</v>
      </c>
      <c r="J109" s="17">
        <v>1</v>
      </c>
      <c r="K109" s="17">
        <v>15</v>
      </c>
      <c r="L109" s="17">
        <v>15</v>
      </c>
      <c r="M109" s="17">
        <f t="shared" si="28"/>
        <v>324</v>
      </c>
      <c r="N109" s="17">
        <f>'[1]12'!K211</f>
        <v>313</v>
      </c>
      <c r="O109" s="17">
        <f t="shared" si="29"/>
        <v>324</v>
      </c>
      <c r="P109" s="17">
        <f>'[1]12'!K212</f>
        <v>306</v>
      </c>
      <c r="Q109" s="18" t="s">
        <v>150</v>
      </c>
      <c r="R109" s="1" t="str">
        <f t="shared" si="2"/>
        <v>y</v>
      </c>
      <c r="S109" s="3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4.25" customHeight="1">
      <c r="A110" s="15"/>
      <c r="B110" s="15">
        <v>93</v>
      </c>
      <c r="C110" s="221"/>
      <c r="D110" s="23" t="s">
        <v>151</v>
      </c>
      <c r="E110" s="30" t="s">
        <v>68</v>
      </c>
      <c r="F110" s="17">
        <f>'[1]1'!F110</f>
        <v>160</v>
      </c>
      <c r="G110" s="17">
        <f>'[1]1'!G110</f>
        <v>160</v>
      </c>
      <c r="H110" s="17">
        <f>'[1]1'!H110</f>
        <v>160</v>
      </c>
      <c r="I110" s="17">
        <v>1</v>
      </c>
      <c r="J110" s="17">
        <v>0</v>
      </c>
      <c r="K110" s="17">
        <v>4</v>
      </c>
      <c r="L110" s="17">
        <v>4</v>
      </c>
      <c r="M110" s="17">
        <f t="shared" si="28"/>
        <v>160</v>
      </c>
      <c r="N110" s="17">
        <f>'[1]12'!K213</f>
        <v>157</v>
      </c>
      <c r="O110" s="17">
        <f t="shared" si="29"/>
        <v>160</v>
      </c>
      <c r="P110" s="17">
        <f>'[1]12'!K214</f>
        <v>148</v>
      </c>
      <c r="Q110" s="1"/>
      <c r="R110" s="1" t="str">
        <f t="shared" si="2"/>
        <v>n</v>
      </c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4.25" customHeight="1">
      <c r="A111" s="15"/>
      <c r="B111" s="15">
        <v>94</v>
      </c>
      <c r="C111" s="221"/>
      <c r="D111" s="23" t="s">
        <v>152</v>
      </c>
      <c r="E111" s="30" t="s">
        <v>19</v>
      </c>
      <c r="F111" s="17">
        <f>'[1]1'!F111</f>
        <v>285</v>
      </c>
      <c r="G111" s="17">
        <f>'[1]1'!G111</f>
        <v>285</v>
      </c>
      <c r="H111" s="17">
        <f>'[1]1'!H111</f>
        <v>285</v>
      </c>
      <c r="I111" s="17">
        <v>1</v>
      </c>
      <c r="J111" s="17">
        <v>0</v>
      </c>
      <c r="K111" s="17">
        <v>11</v>
      </c>
      <c r="L111" s="17">
        <v>11</v>
      </c>
      <c r="M111" s="17">
        <f t="shared" si="28"/>
        <v>285</v>
      </c>
      <c r="N111" s="17">
        <f>'[1]12'!K215</f>
        <v>267</v>
      </c>
      <c r="O111" s="17">
        <f t="shared" si="29"/>
        <v>285</v>
      </c>
      <c r="P111" s="17">
        <f>'[1]12'!K216</f>
        <v>270</v>
      </c>
      <c r="Q111" s="1"/>
      <c r="R111" s="1" t="str">
        <f t="shared" si="2"/>
        <v>n</v>
      </c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4.25" customHeight="1">
      <c r="A112" s="15"/>
      <c r="B112" s="15">
        <v>95</v>
      </c>
      <c r="C112" s="221"/>
      <c r="D112" s="23" t="s">
        <v>153</v>
      </c>
      <c r="E112" s="30" t="s">
        <v>19</v>
      </c>
      <c r="F112" s="17">
        <f>'[1]1'!F112</f>
        <v>272</v>
      </c>
      <c r="G112" s="17">
        <f>'[1]1'!G112</f>
        <v>272</v>
      </c>
      <c r="H112" s="17">
        <f>'[1]1'!H112</f>
        <v>272</v>
      </c>
      <c r="I112" s="17">
        <v>1</v>
      </c>
      <c r="J112" s="17">
        <v>1</v>
      </c>
      <c r="K112" s="17">
        <v>11</v>
      </c>
      <c r="L112" s="17">
        <v>9</v>
      </c>
      <c r="M112" s="17">
        <f t="shared" si="28"/>
        <v>272</v>
      </c>
      <c r="N112" s="17">
        <f>'[1]12'!K217</f>
        <v>258</v>
      </c>
      <c r="O112" s="17">
        <f t="shared" si="29"/>
        <v>272</v>
      </c>
      <c r="P112" s="17">
        <f>'[1]12'!K218</f>
        <v>247</v>
      </c>
      <c r="Q112" s="1"/>
      <c r="R112" s="1" t="str">
        <f t="shared" si="2"/>
        <v>y</v>
      </c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4.25" customHeight="1">
      <c r="A113" s="15"/>
      <c r="B113" s="15">
        <v>96</v>
      </c>
      <c r="C113" s="221"/>
      <c r="D113" s="23" t="s">
        <v>154</v>
      </c>
      <c r="E113" s="30" t="s">
        <v>68</v>
      </c>
      <c r="F113" s="17">
        <f>'[1]1'!F113</f>
        <v>125</v>
      </c>
      <c r="G113" s="17">
        <f>'[1]1'!G113</f>
        <v>125</v>
      </c>
      <c r="H113" s="17">
        <f>'[1]1'!H113</f>
        <v>125</v>
      </c>
      <c r="I113" s="17">
        <v>1</v>
      </c>
      <c r="J113" s="17">
        <v>1</v>
      </c>
      <c r="K113" s="17">
        <v>5</v>
      </c>
      <c r="L113" s="17">
        <v>5</v>
      </c>
      <c r="M113" s="17">
        <f t="shared" si="28"/>
        <v>125</v>
      </c>
      <c r="N113" s="17">
        <f>'[1]12'!K219</f>
        <v>115</v>
      </c>
      <c r="O113" s="17">
        <f t="shared" si="29"/>
        <v>125</v>
      </c>
      <c r="P113" s="17">
        <f>'[1]12'!K220</f>
        <v>122</v>
      </c>
      <c r="Q113" s="18" t="s">
        <v>155</v>
      </c>
      <c r="R113" s="1" t="str">
        <f t="shared" si="2"/>
        <v>y</v>
      </c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4.25" customHeight="1">
      <c r="A114" s="15"/>
      <c r="B114" s="15">
        <v>97</v>
      </c>
      <c r="C114" s="221"/>
      <c r="D114" s="23" t="s">
        <v>156</v>
      </c>
      <c r="E114" s="30" t="s">
        <v>19</v>
      </c>
      <c r="F114" s="17">
        <f>'[1]1'!F114</f>
        <v>167</v>
      </c>
      <c r="G114" s="17">
        <f>'[1]1'!G114</f>
        <v>167</v>
      </c>
      <c r="H114" s="17">
        <f>'[1]1'!H114</f>
        <v>167</v>
      </c>
      <c r="I114" s="17">
        <v>1</v>
      </c>
      <c r="J114" s="17">
        <v>1</v>
      </c>
      <c r="K114" s="17">
        <v>6</v>
      </c>
      <c r="L114" s="17">
        <v>6</v>
      </c>
      <c r="M114" s="17">
        <f t="shared" si="28"/>
        <v>167</v>
      </c>
      <c r="N114" s="17">
        <f>'[1]12'!K221</f>
        <v>161</v>
      </c>
      <c r="O114" s="17">
        <f t="shared" si="29"/>
        <v>167</v>
      </c>
      <c r="P114" s="17">
        <f>'[1]12'!K222</f>
        <v>163</v>
      </c>
      <c r="Q114" s="18" t="s">
        <v>157</v>
      </c>
      <c r="R114" s="1" t="str">
        <f t="shared" si="2"/>
        <v>y</v>
      </c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4.25" customHeight="1">
      <c r="A115" s="15"/>
      <c r="B115" s="15">
        <v>98</v>
      </c>
      <c r="C115" s="221"/>
      <c r="D115" s="23" t="s">
        <v>158</v>
      </c>
      <c r="E115" s="30" t="s">
        <v>68</v>
      </c>
      <c r="F115" s="17">
        <f>'[1]1'!F115</f>
        <v>77</v>
      </c>
      <c r="G115" s="17">
        <f>'[1]1'!G115</f>
        <v>77</v>
      </c>
      <c r="H115" s="17">
        <f>'[1]1'!H115</f>
        <v>77</v>
      </c>
      <c r="I115" s="17">
        <v>1</v>
      </c>
      <c r="J115" s="17">
        <v>0</v>
      </c>
      <c r="K115" s="17">
        <v>1</v>
      </c>
      <c r="L115" s="17">
        <v>1</v>
      </c>
      <c r="M115" s="17">
        <f t="shared" si="28"/>
        <v>77</v>
      </c>
      <c r="N115" s="17">
        <f>'[1]12'!K223</f>
        <v>76</v>
      </c>
      <c r="O115" s="17">
        <f t="shared" si="29"/>
        <v>77</v>
      </c>
      <c r="P115" s="17">
        <f>'[1]12'!K224</f>
        <v>72</v>
      </c>
      <c r="Q115" s="1"/>
      <c r="R115" s="1" t="str">
        <f t="shared" si="2"/>
        <v>n</v>
      </c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4.25" customHeight="1">
      <c r="A116" s="15"/>
      <c r="B116" s="15">
        <v>99</v>
      </c>
      <c r="C116" s="221"/>
      <c r="D116" s="23" t="s">
        <v>159</v>
      </c>
      <c r="E116" s="30" t="s">
        <v>19</v>
      </c>
      <c r="F116" s="17">
        <f>'[1]1'!F116</f>
        <v>181</v>
      </c>
      <c r="G116" s="17">
        <f>'[1]1'!G116</f>
        <v>181</v>
      </c>
      <c r="H116" s="17">
        <f>'[1]1'!H116</f>
        <v>181</v>
      </c>
      <c r="I116" s="17">
        <v>1</v>
      </c>
      <c r="J116" s="17">
        <v>1</v>
      </c>
      <c r="K116" s="17">
        <v>8</v>
      </c>
      <c r="L116" s="17">
        <v>7</v>
      </c>
      <c r="M116" s="17">
        <f t="shared" si="28"/>
        <v>181</v>
      </c>
      <c r="N116" s="17">
        <f>'[1]12'!K225</f>
        <v>178</v>
      </c>
      <c r="O116" s="17">
        <f t="shared" si="29"/>
        <v>181</v>
      </c>
      <c r="P116" s="17">
        <f>'[1]12'!K226</f>
        <v>169</v>
      </c>
      <c r="Q116" s="18" t="s">
        <v>160</v>
      </c>
      <c r="R116" s="1" t="str">
        <f t="shared" si="2"/>
        <v>y</v>
      </c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4.25" customHeight="1">
      <c r="A117" s="15"/>
      <c r="B117" s="15"/>
      <c r="C117" s="222"/>
      <c r="D117" s="20" t="s">
        <v>33</v>
      </c>
      <c r="E117" s="21"/>
      <c r="F117" s="21">
        <f aca="true" t="shared" si="30" ref="F117:P117">SUM(F107:F116)</f>
        <v>2191</v>
      </c>
      <c r="G117" s="21">
        <f t="shared" si="30"/>
        <v>2191</v>
      </c>
      <c r="H117" s="21">
        <f t="shared" si="30"/>
        <v>2191</v>
      </c>
      <c r="I117" s="21">
        <f t="shared" si="30"/>
        <v>10</v>
      </c>
      <c r="J117" s="21">
        <f t="shared" si="30"/>
        <v>7</v>
      </c>
      <c r="K117" s="21">
        <f t="shared" si="30"/>
        <v>85</v>
      </c>
      <c r="L117" s="21">
        <f t="shared" si="30"/>
        <v>82</v>
      </c>
      <c r="M117" s="21">
        <f t="shared" si="30"/>
        <v>2191</v>
      </c>
      <c r="N117" s="21">
        <f t="shared" si="30"/>
        <v>2089</v>
      </c>
      <c r="O117" s="21">
        <f t="shared" si="30"/>
        <v>2191</v>
      </c>
      <c r="P117" s="21">
        <f t="shared" si="30"/>
        <v>2049</v>
      </c>
      <c r="Q117" s="24"/>
      <c r="R117" s="1" t="str">
        <f t="shared" si="2"/>
        <v>n</v>
      </c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</row>
    <row r="118" spans="1:29" ht="15.75" customHeight="1">
      <c r="A118" s="15">
        <v>13</v>
      </c>
      <c r="B118" s="15">
        <v>100</v>
      </c>
      <c r="C118" s="262" t="s">
        <v>161</v>
      </c>
      <c r="D118" s="32" t="s">
        <v>162</v>
      </c>
      <c r="E118" s="17" t="s">
        <v>19</v>
      </c>
      <c r="F118" s="17">
        <f>'[1]1'!F118</f>
        <v>127</v>
      </c>
      <c r="G118" s="17">
        <f>'[1]1'!G118</f>
        <v>127</v>
      </c>
      <c r="H118" s="17">
        <f>'[1]1'!H118</f>
        <v>127</v>
      </c>
      <c r="I118" s="17">
        <v>1</v>
      </c>
      <c r="J118" s="17">
        <v>1</v>
      </c>
      <c r="K118" s="17">
        <v>5</v>
      </c>
      <c r="L118" s="17">
        <v>5</v>
      </c>
      <c r="M118" s="17">
        <f aca="true" t="shared" si="31" ref="M118:M123">F118</f>
        <v>127</v>
      </c>
      <c r="N118" s="17">
        <f>'[1]12'!K229</f>
        <v>124</v>
      </c>
      <c r="O118" s="17">
        <f aca="true" t="shared" si="32" ref="O118:O123">F118</f>
        <v>127</v>
      </c>
      <c r="P118" s="17">
        <f>'[1]12'!K230</f>
        <v>117</v>
      </c>
      <c r="Q118" s="18" t="s">
        <v>163</v>
      </c>
      <c r="R118" s="1" t="str">
        <f t="shared" si="2"/>
        <v>y</v>
      </c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5"/>
      <c r="B119" s="15">
        <v>101</v>
      </c>
      <c r="C119" s="221"/>
      <c r="D119" s="32" t="s">
        <v>164</v>
      </c>
      <c r="E119" s="17" t="s">
        <v>19</v>
      </c>
      <c r="F119" s="17">
        <f>'[1]1'!F119</f>
        <v>145</v>
      </c>
      <c r="G119" s="17">
        <f>'[1]1'!G119</f>
        <v>145</v>
      </c>
      <c r="H119" s="17">
        <f>'[1]1'!H119</f>
        <v>145</v>
      </c>
      <c r="I119" s="17">
        <v>1</v>
      </c>
      <c r="J119" s="17">
        <v>1</v>
      </c>
      <c r="K119" s="17">
        <v>6</v>
      </c>
      <c r="L119" s="17">
        <v>5</v>
      </c>
      <c r="M119" s="17">
        <f t="shared" si="31"/>
        <v>145</v>
      </c>
      <c r="N119" s="17">
        <f>'[1]12'!K231</f>
        <v>140</v>
      </c>
      <c r="O119" s="17">
        <f t="shared" si="32"/>
        <v>145</v>
      </c>
      <c r="P119" s="17">
        <f>'[1]12'!K232</f>
        <v>136</v>
      </c>
      <c r="Q119" s="1"/>
      <c r="R119" s="1" t="str">
        <f t="shared" si="2"/>
        <v>y</v>
      </c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5"/>
      <c r="B120" s="15">
        <v>102</v>
      </c>
      <c r="C120" s="221"/>
      <c r="D120" s="32" t="s">
        <v>165</v>
      </c>
      <c r="E120" s="17" t="s">
        <v>19</v>
      </c>
      <c r="F120" s="17">
        <f>'[1]1'!F120</f>
        <v>106</v>
      </c>
      <c r="G120" s="17">
        <f>'[1]1'!G120</f>
        <v>106</v>
      </c>
      <c r="H120" s="17">
        <f>'[1]1'!H120</f>
        <v>106</v>
      </c>
      <c r="I120" s="17">
        <v>1</v>
      </c>
      <c r="J120" s="17">
        <v>0</v>
      </c>
      <c r="K120" s="17">
        <v>4</v>
      </c>
      <c r="L120" s="17">
        <v>4</v>
      </c>
      <c r="M120" s="17">
        <f t="shared" si="31"/>
        <v>106</v>
      </c>
      <c r="N120" s="17">
        <f>'[1]12'!K233</f>
        <v>102</v>
      </c>
      <c r="O120" s="17">
        <f t="shared" si="32"/>
        <v>106</v>
      </c>
      <c r="P120" s="17">
        <f>'[1]12'!K234</f>
        <v>99</v>
      </c>
      <c r="Q120" s="1"/>
      <c r="R120" s="1" t="str">
        <f t="shared" si="2"/>
        <v>n</v>
      </c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5"/>
      <c r="B121" s="15">
        <v>103</v>
      </c>
      <c r="C121" s="221"/>
      <c r="D121" s="32" t="s">
        <v>166</v>
      </c>
      <c r="E121" s="17" t="s">
        <v>19</v>
      </c>
      <c r="F121" s="17">
        <f>'[1]1'!F121</f>
        <v>144</v>
      </c>
      <c r="G121" s="17">
        <f>'[1]1'!G121</f>
        <v>144</v>
      </c>
      <c r="H121" s="17">
        <f>'[1]1'!H121</f>
        <v>144</v>
      </c>
      <c r="I121" s="17">
        <v>1</v>
      </c>
      <c r="J121" s="17">
        <v>1</v>
      </c>
      <c r="K121" s="17">
        <v>5</v>
      </c>
      <c r="L121" s="17">
        <v>5</v>
      </c>
      <c r="M121" s="17">
        <f t="shared" si="31"/>
        <v>144</v>
      </c>
      <c r="N121" s="17">
        <f>'[1]12'!K235</f>
        <v>140</v>
      </c>
      <c r="O121" s="17">
        <f t="shared" si="32"/>
        <v>144</v>
      </c>
      <c r="P121" s="17">
        <f>'[1]12'!K236</f>
        <v>136</v>
      </c>
      <c r="Q121" s="1"/>
      <c r="R121" s="1" t="str">
        <f t="shared" si="2"/>
        <v>y</v>
      </c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5"/>
      <c r="B122" s="15">
        <v>104</v>
      </c>
      <c r="C122" s="221"/>
      <c r="D122" s="32" t="s">
        <v>167</v>
      </c>
      <c r="E122" s="17" t="s">
        <v>19</v>
      </c>
      <c r="F122" s="17">
        <f>'[1]1'!F122</f>
        <v>61</v>
      </c>
      <c r="G122" s="17">
        <f>'[1]1'!G122</f>
        <v>61</v>
      </c>
      <c r="H122" s="17">
        <f>'[1]1'!H122</f>
        <v>61</v>
      </c>
      <c r="I122" s="17">
        <v>1</v>
      </c>
      <c r="J122" s="17">
        <v>0</v>
      </c>
      <c r="K122" s="17">
        <v>3</v>
      </c>
      <c r="L122" s="17">
        <v>3</v>
      </c>
      <c r="M122" s="17">
        <f t="shared" si="31"/>
        <v>61</v>
      </c>
      <c r="N122" s="17">
        <f>'[1]12'!K237</f>
        <v>59</v>
      </c>
      <c r="O122" s="17">
        <f t="shared" si="32"/>
        <v>61</v>
      </c>
      <c r="P122" s="17">
        <f>'[1]12'!K238</f>
        <v>57</v>
      </c>
      <c r="Q122" s="1"/>
      <c r="R122" s="1" t="str">
        <f t="shared" si="2"/>
        <v>n</v>
      </c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5"/>
      <c r="B123" s="15">
        <v>105</v>
      </c>
      <c r="C123" s="221"/>
      <c r="D123" s="32" t="s">
        <v>168</v>
      </c>
      <c r="E123" s="17" t="s">
        <v>19</v>
      </c>
      <c r="F123" s="17">
        <f>'[1]1'!F123</f>
        <v>83</v>
      </c>
      <c r="G123" s="17">
        <f>'[1]1'!G123</f>
        <v>83</v>
      </c>
      <c r="H123" s="17">
        <f>'[1]1'!H123</f>
        <v>83</v>
      </c>
      <c r="I123" s="17">
        <v>1</v>
      </c>
      <c r="J123" s="17">
        <v>1</v>
      </c>
      <c r="K123" s="17">
        <v>3</v>
      </c>
      <c r="L123" s="17">
        <v>3</v>
      </c>
      <c r="M123" s="17">
        <f t="shared" si="31"/>
        <v>83</v>
      </c>
      <c r="N123" s="17">
        <f>'[1]12'!K239</f>
        <v>82</v>
      </c>
      <c r="O123" s="17">
        <f t="shared" si="32"/>
        <v>83</v>
      </c>
      <c r="P123" s="17">
        <f>'[1]12'!K240</f>
        <v>79</v>
      </c>
      <c r="Q123" s="1"/>
      <c r="R123" s="1" t="str">
        <f t="shared" si="2"/>
        <v>y</v>
      </c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9.5" customHeight="1">
      <c r="A124" s="15"/>
      <c r="B124" s="15"/>
      <c r="C124" s="222"/>
      <c r="D124" s="20" t="s">
        <v>128</v>
      </c>
      <c r="E124" s="21"/>
      <c r="F124" s="21">
        <f aca="true" t="shared" si="33" ref="F124:P124">SUM(F118:F123)</f>
        <v>666</v>
      </c>
      <c r="G124" s="21">
        <f t="shared" si="33"/>
        <v>666</v>
      </c>
      <c r="H124" s="21">
        <f t="shared" si="33"/>
        <v>666</v>
      </c>
      <c r="I124" s="21">
        <f t="shared" si="33"/>
        <v>6</v>
      </c>
      <c r="J124" s="21">
        <f t="shared" si="33"/>
        <v>4</v>
      </c>
      <c r="K124" s="21">
        <f t="shared" si="33"/>
        <v>26</v>
      </c>
      <c r="L124" s="21">
        <f t="shared" si="33"/>
        <v>25</v>
      </c>
      <c r="M124" s="21">
        <f t="shared" si="33"/>
        <v>666</v>
      </c>
      <c r="N124" s="21">
        <f t="shared" si="33"/>
        <v>647</v>
      </c>
      <c r="O124" s="21">
        <f t="shared" si="33"/>
        <v>666</v>
      </c>
      <c r="P124" s="21">
        <f t="shared" si="33"/>
        <v>624</v>
      </c>
      <c r="Q124" s="24"/>
      <c r="R124" s="1" t="str">
        <f t="shared" si="2"/>
        <v>n</v>
      </c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</row>
    <row r="125" spans="1:29" ht="19.5" customHeight="1">
      <c r="A125" s="15"/>
      <c r="B125" s="15"/>
      <c r="C125" s="33"/>
      <c r="D125" s="20" t="s">
        <v>169</v>
      </c>
      <c r="E125" s="21"/>
      <c r="F125" s="21">
        <f aca="true" t="shared" si="34" ref="F125:P125">SUM(F18+F22+F32+F37+F45+F57+F67+F83+F92+F96+F106+F117+F124)</f>
        <v>14947</v>
      </c>
      <c r="G125" s="21">
        <f t="shared" si="34"/>
        <v>14947</v>
      </c>
      <c r="H125" s="21">
        <f t="shared" si="34"/>
        <v>14947</v>
      </c>
      <c r="I125" s="21">
        <f t="shared" si="34"/>
        <v>105</v>
      </c>
      <c r="J125" s="21">
        <f t="shared" si="34"/>
        <v>45</v>
      </c>
      <c r="K125" s="21">
        <f t="shared" si="34"/>
        <v>597</v>
      </c>
      <c r="L125" s="21">
        <f t="shared" si="34"/>
        <v>504</v>
      </c>
      <c r="M125" s="21">
        <f t="shared" si="34"/>
        <v>14947</v>
      </c>
      <c r="N125" s="21">
        <f t="shared" si="34"/>
        <v>14490</v>
      </c>
      <c r="O125" s="21">
        <f t="shared" si="34"/>
        <v>14947</v>
      </c>
      <c r="P125" s="21">
        <f t="shared" si="34"/>
        <v>14227</v>
      </c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</row>
    <row r="126" spans="1:29" ht="19.5" customHeight="1">
      <c r="A126" s="34"/>
      <c r="B126" s="34"/>
      <c r="C126" s="35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</row>
    <row r="127" spans="1:29" ht="19.5" customHeight="1">
      <c r="A127" s="34"/>
      <c r="B127" s="34"/>
      <c r="C127" s="35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</row>
    <row r="128" spans="1:29" ht="19.5" customHeight="1">
      <c r="A128" s="34"/>
      <c r="B128" s="34"/>
      <c r="C128" s="35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</row>
    <row r="129" spans="1:29" ht="19.5" customHeight="1">
      <c r="A129" s="263" t="s">
        <v>170</v>
      </c>
      <c r="B129" s="219"/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</row>
    <row r="130" spans="1:29" ht="19.5" customHeight="1">
      <c r="A130" s="37"/>
      <c r="B130" s="38"/>
      <c r="C130" s="39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40" t="s">
        <v>2</v>
      </c>
      <c r="O130" s="256">
        <f>N3</f>
        <v>44634</v>
      </c>
      <c r="P130" s="219"/>
      <c r="Q130" s="219"/>
      <c r="R130" s="38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</row>
    <row r="131" spans="1:29" ht="19.5" customHeight="1">
      <c r="A131" s="41" t="s">
        <v>171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</row>
    <row r="132" spans="1:29" ht="19.5" customHeight="1">
      <c r="A132" s="42"/>
      <c r="B132" s="43"/>
      <c r="C132" s="43"/>
      <c r="D132" s="43"/>
      <c r="E132" s="43"/>
      <c r="F132" s="42"/>
      <c r="G132" s="43"/>
      <c r="H132" s="43"/>
      <c r="I132" s="43"/>
      <c r="J132" s="43"/>
      <c r="K132" s="44"/>
      <c r="L132" s="43"/>
      <c r="M132" s="43"/>
      <c r="N132" s="43"/>
      <c r="O132" s="257" t="s">
        <v>172</v>
      </c>
      <c r="P132" s="230"/>
      <c r="Q132" s="230"/>
      <c r="R132" s="38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</row>
    <row r="133" spans="1:29" ht="19.5" customHeight="1">
      <c r="A133" s="258" t="s">
        <v>173</v>
      </c>
      <c r="B133" s="258" t="s">
        <v>174</v>
      </c>
      <c r="C133" s="259" t="s">
        <v>175</v>
      </c>
      <c r="D133" s="260" t="s">
        <v>176</v>
      </c>
      <c r="E133" s="225"/>
      <c r="F133" s="226"/>
      <c r="G133" s="260" t="s">
        <v>177</v>
      </c>
      <c r="H133" s="225"/>
      <c r="I133" s="226"/>
      <c r="J133" s="260" t="s">
        <v>178</v>
      </c>
      <c r="K133" s="225"/>
      <c r="L133" s="226"/>
      <c r="M133" s="260" t="s">
        <v>179</v>
      </c>
      <c r="N133" s="225"/>
      <c r="O133" s="226"/>
      <c r="P133" s="260" t="s">
        <v>180</v>
      </c>
      <c r="Q133" s="225"/>
      <c r="R133" s="226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</row>
    <row r="134" spans="1:29" ht="52.5" customHeight="1">
      <c r="A134" s="221"/>
      <c r="B134" s="222"/>
      <c r="C134" s="222"/>
      <c r="D134" s="45" t="s">
        <v>181</v>
      </c>
      <c r="E134" s="45" t="s">
        <v>182</v>
      </c>
      <c r="F134" s="45" t="s">
        <v>183</v>
      </c>
      <c r="G134" s="45" t="s">
        <v>181</v>
      </c>
      <c r="H134" s="45" t="s">
        <v>184</v>
      </c>
      <c r="I134" s="45" t="s">
        <v>185</v>
      </c>
      <c r="J134" s="45" t="s">
        <v>181</v>
      </c>
      <c r="K134" s="45" t="s">
        <v>184</v>
      </c>
      <c r="L134" s="45" t="s">
        <v>185</v>
      </c>
      <c r="M134" s="45" t="s">
        <v>181</v>
      </c>
      <c r="N134" s="45" t="s">
        <v>184</v>
      </c>
      <c r="O134" s="45" t="s">
        <v>185</v>
      </c>
      <c r="P134" s="45" t="s">
        <v>181</v>
      </c>
      <c r="Q134" s="45" t="s">
        <v>184</v>
      </c>
      <c r="R134" s="45" t="s">
        <v>185</v>
      </c>
      <c r="S134" s="24"/>
      <c r="T134" s="45" t="s">
        <v>184</v>
      </c>
      <c r="U134" s="45" t="s">
        <v>185</v>
      </c>
      <c r="V134" s="24"/>
      <c r="W134" s="24"/>
      <c r="X134" s="24"/>
      <c r="Y134" s="24"/>
      <c r="Z134" s="24"/>
      <c r="AA134" s="24"/>
      <c r="AB134" s="24"/>
      <c r="AC134" s="24"/>
    </row>
    <row r="135" spans="1:29" ht="19.5" customHeight="1">
      <c r="A135" s="46">
        <v>1</v>
      </c>
      <c r="B135" s="47">
        <v>2</v>
      </c>
      <c r="C135" s="47">
        <v>3</v>
      </c>
      <c r="D135" s="47">
        <v>4</v>
      </c>
      <c r="E135" s="47">
        <v>5</v>
      </c>
      <c r="F135" s="47">
        <v>6</v>
      </c>
      <c r="G135" s="47">
        <v>7</v>
      </c>
      <c r="H135" s="47">
        <v>8</v>
      </c>
      <c r="I135" s="47">
        <v>9</v>
      </c>
      <c r="J135" s="47">
        <v>10</v>
      </c>
      <c r="K135" s="47">
        <v>11</v>
      </c>
      <c r="L135" s="47">
        <v>12</v>
      </c>
      <c r="M135" s="47">
        <v>13</v>
      </c>
      <c r="N135" s="47">
        <v>14</v>
      </c>
      <c r="O135" s="47">
        <v>15</v>
      </c>
      <c r="P135" s="47">
        <v>16</v>
      </c>
      <c r="Q135" s="47">
        <v>17</v>
      </c>
      <c r="R135" s="47">
        <v>18</v>
      </c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</row>
    <row r="136" spans="1:29" ht="19.5" customHeight="1">
      <c r="A136" s="254">
        <v>1</v>
      </c>
      <c r="B136" s="255" t="s">
        <v>186</v>
      </c>
      <c r="C136" s="48" t="str">
        <f aca="true" t="shared" si="35" ref="C136:C147">D46</f>
        <v>Bahadrabad (I)</v>
      </c>
      <c r="D136" s="49">
        <f aca="true" t="shared" si="36" ref="D136:H146">F46</f>
        <v>373</v>
      </c>
      <c r="E136" s="49">
        <f t="shared" si="36"/>
        <v>373</v>
      </c>
      <c r="F136" s="49">
        <f t="shared" si="36"/>
        <v>373</v>
      </c>
      <c r="G136" s="49">
        <f t="shared" si="36"/>
        <v>1</v>
      </c>
      <c r="H136" s="49">
        <f t="shared" si="36"/>
        <v>1</v>
      </c>
      <c r="I136" s="49">
        <f aca="true" t="shared" si="37" ref="I136:I146">G136-H136</f>
        <v>0</v>
      </c>
      <c r="J136" s="49">
        <f aca="true" t="shared" si="38" ref="J136:K146">K46</f>
        <v>22</v>
      </c>
      <c r="K136" s="49">
        <f t="shared" si="38"/>
        <v>19</v>
      </c>
      <c r="L136" s="49">
        <f aca="true" t="shared" si="39" ref="L136:L146">J136-K136</f>
        <v>3</v>
      </c>
      <c r="M136" s="49">
        <f aca="true" t="shared" si="40" ref="M136:N146">M46</f>
        <v>373</v>
      </c>
      <c r="N136" s="49">
        <f t="shared" si="40"/>
        <v>349</v>
      </c>
      <c r="O136" s="49">
        <f aca="true" t="shared" si="41" ref="O136:O146">M136-N136</f>
        <v>24</v>
      </c>
      <c r="P136" s="49">
        <f aca="true" t="shared" si="42" ref="P136:Q146">O46</f>
        <v>373</v>
      </c>
      <c r="Q136" s="49">
        <f t="shared" si="42"/>
        <v>328</v>
      </c>
      <c r="R136" s="49">
        <f aca="true" t="shared" si="43" ref="R136:R157">+P136-Q136</f>
        <v>45</v>
      </c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</row>
    <row r="137" spans="1:29" ht="19.5" customHeight="1">
      <c r="A137" s="221"/>
      <c r="B137" s="221"/>
      <c r="C137" s="48" t="str">
        <f t="shared" si="35"/>
        <v>Bahadrabad (II)</v>
      </c>
      <c r="D137" s="49">
        <f t="shared" si="36"/>
        <v>238</v>
      </c>
      <c r="E137" s="49">
        <f t="shared" si="36"/>
        <v>238</v>
      </c>
      <c r="F137" s="49">
        <f t="shared" si="36"/>
        <v>238</v>
      </c>
      <c r="G137" s="49">
        <f t="shared" si="36"/>
        <v>1</v>
      </c>
      <c r="H137" s="49">
        <f t="shared" si="36"/>
        <v>1</v>
      </c>
      <c r="I137" s="49">
        <f t="shared" si="37"/>
        <v>0</v>
      </c>
      <c r="J137" s="49">
        <f t="shared" si="38"/>
        <v>1</v>
      </c>
      <c r="K137" s="49">
        <f t="shared" si="38"/>
        <v>1</v>
      </c>
      <c r="L137" s="49">
        <f t="shared" si="39"/>
        <v>0</v>
      </c>
      <c r="M137" s="49">
        <f t="shared" si="40"/>
        <v>238</v>
      </c>
      <c r="N137" s="49">
        <f t="shared" si="40"/>
        <v>225</v>
      </c>
      <c r="O137" s="49">
        <f t="shared" si="41"/>
        <v>13</v>
      </c>
      <c r="P137" s="49">
        <f t="shared" si="42"/>
        <v>238</v>
      </c>
      <c r="Q137" s="49">
        <f t="shared" si="42"/>
        <v>224</v>
      </c>
      <c r="R137" s="49">
        <f t="shared" si="43"/>
        <v>14</v>
      </c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</row>
    <row r="138" spans="1:29" ht="19.5" customHeight="1">
      <c r="A138" s="221"/>
      <c r="B138" s="221"/>
      <c r="C138" s="48" t="str">
        <f t="shared" si="35"/>
        <v>Bhagwanpur </v>
      </c>
      <c r="D138" s="49">
        <f t="shared" si="36"/>
        <v>426</v>
      </c>
      <c r="E138" s="49">
        <f t="shared" si="36"/>
        <v>426</v>
      </c>
      <c r="F138" s="49">
        <f t="shared" si="36"/>
        <v>426</v>
      </c>
      <c r="G138" s="49">
        <f t="shared" si="36"/>
        <v>1</v>
      </c>
      <c r="H138" s="49">
        <f t="shared" si="36"/>
        <v>0</v>
      </c>
      <c r="I138" s="49">
        <f t="shared" si="37"/>
        <v>1</v>
      </c>
      <c r="J138" s="49">
        <f t="shared" si="38"/>
        <v>17</v>
      </c>
      <c r="K138" s="49">
        <f t="shared" si="38"/>
        <v>9</v>
      </c>
      <c r="L138" s="49">
        <f t="shared" si="39"/>
        <v>8</v>
      </c>
      <c r="M138" s="49">
        <f t="shared" si="40"/>
        <v>426</v>
      </c>
      <c r="N138" s="49">
        <f t="shared" si="40"/>
        <v>394</v>
      </c>
      <c r="O138" s="49">
        <f t="shared" si="41"/>
        <v>32</v>
      </c>
      <c r="P138" s="49">
        <f t="shared" si="42"/>
        <v>426</v>
      </c>
      <c r="Q138" s="49">
        <f t="shared" si="42"/>
        <v>401</v>
      </c>
      <c r="R138" s="49">
        <f t="shared" si="43"/>
        <v>25</v>
      </c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</row>
    <row r="139" spans="1:29" ht="19.5" customHeight="1">
      <c r="A139" s="221"/>
      <c r="B139" s="221"/>
      <c r="C139" s="48" t="str">
        <f t="shared" si="35"/>
        <v>Hardwar Cty</v>
      </c>
      <c r="D139" s="49">
        <f t="shared" si="36"/>
        <v>184</v>
      </c>
      <c r="E139" s="49">
        <f t="shared" si="36"/>
        <v>184</v>
      </c>
      <c r="F139" s="49">
        <f t="shared" si="36"/>
        <v>184</v>
      </c>
      <c r="G139" s="49">
        <f t="shared" si="36"/>
        <v>1</v>
      </c>
      <c r="H139" s="49">
        <f t="shared" si="36"/>
        <v>0</v>
      </c>
      <c r="I139" s="49">
        <f t="shared" si="37"/>
        <v>1</v>
      </c>
      <c r="J139" s="49">
        <f t="shared" si="38"/>
        <v>7</v>
      </c>
      <c r="K139" s="49">
        <f t="shared" si="38"/>
        <v>6</v>
      </c>
      <c r="L139" s="49">
        <f t="shared" si="39"/>
        <v>1</v>
      </c>
      <c r="M139" s="49">
        <f t="shared" si="40"/>
        <v>184</v>
      </c>
      <c r="N139" s="49">
        <f t="shared" si="40"/>
        <v>175</v>
      </c>
      <c r="O139" s="49">
        <f t="shared" si="41"/>
        <v>9</v>
      </c>
      <c r="P139" s="49">
        <f t="shared" si="42"/>
        <v>184</v>
      </c>
      <c r="Q139" s="49">
        <f t="shared" si="42"/>
        <v>158</v>
      </c>
      <c r="R139" s="49">
        <f t="shared" si="43"/>
        <v>26</v>
      </c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</row>
    <row r="140" spans="1:29" ht="19.5" customHeight="1">
      <c r="A140" s="221"/>
      <c r="B140" s="221"/>
      <c r="C140" s="48" t="str">
        <f t="shared" si="35"/>
        <v>Khanpur</v>
      </c>
      <c r="D140" s="49">
        <f t="shared" si="36"/>
        <v>100</v>
      </c>
      <c r="E140" s="49">
        <f t="shared" si="36"/>
        <v>100</v>
      </c>
      <c r="F140" s="49">
        <f t="shared" si="36"/>
        <v>100</v>
      </c>
      <c r="G140" s="49">
        <f t="shared" si="36"/>
        <v>1</v>
      </c>
      <c r="H140" s="49">
        <f t="shared" si="36"/>
        <v>0</v>
      </c>
      <c r="I140" s="49">
        <f t="shared" si="37"/>
        <v>1</v>
      </c>
      <c r="J140" s="49">
        <f t="shared" si="38"/>
        <v>4</v>
      </c>
      <c r="K140" s="49">
        <f t="shared" si="38"/>
        <v>3</v>
      </c>
      <c r="L140" s="49">
        <f t="shared" si="39"/>
        <v>1</v>
      </c>
      <c r="M140" s="49">
        <f t="shared" si="40"/>
        <v>100</v>
      </c>
      <c r="N140" s="49">
        <f t="shared" si="40"/>
        <v>95</v>
      </c>
      <c r="O140" s="49">
        <f t="shared" si="41"/>
        <v>5</v>
      </c>
      <c r="P140" s="49">
        <f t="shared" si="42"/>
        <v>100</v>
      </c>
      <c r="Q140" s="49">
        <f t="shared" si="42"/>
        <v>94</v>
      </c>
      <c r="R140" s="49">
        <f t="shared" si="43"/>
        <v>6</v>
      </c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</row>
    <row r="141" spans="1:29" ht="19.5" customHeight="1">
      <c r="A141" s="221"/>
      <c r="B141" s="221"/>
      <c r="C141" s="48" t="str">
        <f t="shared" si="35"/>
        <v>Laksar </v>
      </c>
      <c r="D141" s="49">
        <f t="shared" si="36"/>
        <v>377</v>
      </c>
      <c r="E141" s="49">
        <f t="shared" si="36"/>
        <v>377</v>
      </c>
      <c r="F141" s="49">
        <f t="shared" si="36"/>
        <v>377</v>
      </c>
      <c r="G141" s="49">
        <f t="shared" si="36"/>
        <v>1</v>
      </c>
      <c r="H141" s="49">
        <f t="shared" si="36"/>
        <v>0</v>
      </c>
      <c r="I141" s="49">
        <f t="shared" si="37"/>
        <v>1</v>
      </c>
      <c r="J141" s="49">
        <f t="shared" si="38"/>
        <v>15</v>
      </c>
      <c r="K141" s="49">
        <f t="shared" si="38"/>
        <v>4</v>
      </c>
      <c r="L141" s="49">
        <f t="shared" si="39"/>
        <v>11</v>
      </c>
      <c r="M141" s="49">
        <f t="shared" si="40"/>
        <v>377</v>
      </c>
      <c r="N141" s="49">
        <f t="shared" si="40"/>
        <v>350</v>
      </c>
      <c r="O141" s="49">
        <f t="shared" si="41"/>
        <v>27</v>
      </c>
      <c r="P141" s="49">
        <f t="shared" si="42"/>
        <v>377</v>
      </c>
      <c r="Q141" s="49">
        <f t="shared" si="42"/>
        <v>342</v>
      </c>
      <c r="R141" s="49">
        <f t="shared" si="43"/>
        <v>35</v>
      </c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</row>
    <row r="142" spans="1:29" ht="19.5" customHeight="1">
      <c r="A142" s="221"/>
      <c r="B142" s="221"/>
      <c r="C142" s="48" t="str">
        <f t="shared" si="35"/>
        <v>Narsan </v>
      </c>
      <c r="D142" s="49">
        <f t="shared" si="36"/>
        <v>501</v>
      </c>
      <c r="E142" s="49">
        <f t="shared" si="36"/>
        <v>501</v>
      </c>
      <c r="F142" s="49">
        <f t="shared" si="36"/>
        <v>501</v>
      </c>
      <c r="G142" s="49">
        <f t="shared" si="36"/>
        <v>1</v>
      </c>
      <c r="H142" s="49">
        <f t="shared" si="36"/>
        <v>1</v>
      </c>
      <c r="I142" s="49">
        <f t="shared" si="37"/>
        <v>0</v>
      </c>
      <c r="J142" s="49">
        <f t="shared" si="38"/>
        <v>21</v>
      </c>
      <c r="K142" s="49">
        <f t="shared" si="38"/>
        <v>11</v>
      </c>
      <c r="L142" s="49">
        <f t="shared" si="39"/>
        <v>10</v>
      </c>
      <c r="M142" s="49">
        <f t="shared" si="40"/>
        <v>501</v>
      </c>
      <c r="N142" s="49">
        <f t="shared" si="40"/>
        <v>456</v>
      </c>
      <c r="O142" s="49">
        <f t="shared" si="41"/>
        <v>45</v>
      </c>
      <c r="P142" s="49">
        <f t="shared" si="42"/>
        <v>501</v>
      </c>
      <c r="Q142" s="49">
        <f t="shared" si="42"/>
        <v>430</v>
      </c>
      <c r="R142" s="49">
        <f t="shared" si="43"/>
        <v>71</v>
      </c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</row>
    <row r="143" spans="1:29" ht="19.5" customHeight="1">
      <c r="A143" s="221"/>
      <c r="B143" s="221"/>
      <c r="C143" s="48" t="str">
        <f t="shared" si="35"/>
        <v>Roorkee (I)</v>
      </c>
      <c r="D143" s="49">
        <f t="shared" si="36"/>
        <v>406</v>
      </c>
      <c r="E143" s="49">
        <f t="shared" si="36"/>
        <v>406</v>
      </c>
      <c r="F143" s="49">
        <f t="shared" si="36"/>
        <v>406</v>
      </c>
      <c r="G143" s="49">
        <f t="shared" si="36"/>
        <v>1</v>
      </c>
      <c r="H143" s="49">
        <f t="shared" si="36"/>
        <v>0</v>
      </c>
      <c r="I143" s="49">
        <f t="shared" si="37"/>
        <v>1</v>
      </c>
      <c r="J143" s="49">
        <f t="shared" si="38"/>
        <v>25</v>
      </c>
      <c r="K143" s="49">
        <f t="shared" si="38"/>
        <v>17</v>
      </c>
      <c r="L143" s="49">
        <f t="shared" si="39"/>
        <v>8</v>
      </c>
      <c r="M143" s="49">
        <f t="shared" si="40"/>
        <v>406</v>
      </c>
      <c r="N143" s="49">
        <f t="shared" si="40"/>
        <v>387</v>
      </c>
      <c r="O143" s="49">
        <f t="shared" si="41"/>
        <v>19</v>
      </c>
      <c r="P143" s="49">
        <f t="shared" si="42"/>
        <v>406</v>
      </c>
      <c r="Q143" s="49">
        <f t="shared" si="42"/>
        <v>364</v>
      </c>
      <c r="R143" s="49">
        <f t="shared" si="43"/>
        <v>42</v>
      </c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</row>
    <row r="144" spans="1:29" ht="19.5" customHeight="1">
      <c r="A144" s="221"/>
      <c r="B144" s="221"/>
      <c r="C144" s="48" t="str">
        <f t="shared" si="35"/>
        <v>Roorkee (II)</v>
      </c>
      <c r="D144" s="49">
        <f t="shared" si="36"/>
        <v>232</v>
      </c>
      <c r="E144" s="49">
        <f t="shared" si="36"/>
        <v>232</v>
      </c>
      <c r="F144" s="49">
        <f t="shared" si="36"/>
        <v>232</v>
      </c>
      <c r="G144" s="49">
        <f t="shared" si="36"/>
        <v>1</v>
      </c>
      <c r="H144" s="49">
        <f t="shared" si="36"/>
        <v>1</v>
      </c>
      <c r="I144" s="49">
        <f t="shared" si="37"/>
        <v>0</v>
      </c>
      <c r="J144" s="49">
        <f t="shared" si="38"/>
        <v>2</v>
      </c>
      <c r="K144" s="49">
        <f t="shared" si="38"/>
        <v>1</v>
      </c>
      <c r="L144" s="49">
        <f t="shared" si="39"/>
        <v>1</v>
      </c>
      <c r="M144" s="49">
        <f t="shared" si="40"/>
        <v>232</v>
      </c>
      <c r="N144" s="49">
        <f t="shared" si="40"/>
        <v>219</v>
      </c>
      <c r="O144" s="49">
        <f t="shared" si="41"/>
        <v>13</v>
      </c>
      <c r="P144" s="49">
        <f t="shared" si="42"/>
        <v>232</v>
      </c>
      <c r="Q144" s="49">
        <f t="shared" si="42"/>
        <v>207</v>
      </c>
      <c r="R144" s="49">
        <f t="shared" si="43"/>
        <v>25</v>
      </c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</row>
    <row r="145" spans="1:29" ht="19.5" customHeight="1">
      <c r="A145" s="221"/>
      <c r="B145" s="221"/>
      <c r="C145" s="48" t="str">
        <f t="shared" si="35"/>
        <v>Roorkee City</v>
      </c>
      <c r="D145" s="49">
        <f t="shared" si="36"/>
        <v>140</v>
      </c>
      <c r="E145" s="49">
        <f t="shared" si="36"/>
        <v>140</v>
      </c>
      <c r="F145" s="49">
        <f t="shared" si="36"/>
        <v>140</v>
      </c>
      <c r="G145" s="49">
        <f t="shared" si="36"/>
        <v>1</v>
      </c>
      <c r="H145" s="49">
        <f t="shared" si="36"/>
        <v>1</v>
      </c>
      <c r="I145" s="49">
        <f t="shared" si="37"/>
        <v>0</v>
      </c>
      <c r="J145" s="49">
        <f t="shared" si="38"/>
        <v>5</v>
      </c>
      <c r="K145" s="49">
        <f t="shared" si="38"/>
        <v>3</v>
      </c>
      <c r="L145" s="49">
        <f t="shared" si="39"/>
        <v>2</v>
      </c>
      <c r="M145" s="49">
        <f t="shared" si="40"/>
        <v>140</v>
      </c>
      <c r="N145" s="49">
        <f t="shared" si="40"/>
        <v>132</v>
      </c>
      <c r="O145" s="49">
        <f t="shared" si="41"/>
        <v>8</v>
      </c>
      <c r="P145" s="49">
        <f t="shared" si="42"/>
        <v>140</v>
      </c>
      <c r="Q145" s="49">
        <f t="shared" si="42"/>
        <v>128</v>
      </c>
      <c r="R145" s="49">
        <f t="shared" si="43"/>
        <v>12</v>
      </c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</row>
    <row r="146" spans="1:29" ht="19.5" customHeight="1">
      <c r="A146" s="221"/>
      <c r="B146" s="221"/>
      <c r="C146" s="48" t="str">
        <f t="shared" si="35"/>
        <v>Manglore</v>
      </c>
      <c r="D146" s="49">
        <f t="shared" si="36"/>
        <v>79</v>
      </c>
      <c r="E146" s="49">
        <f t="shared" si="36"/>
        <v>79</v>
      </c>
      <c r="F146" s="49">
        <f t="shared" si="36"/>
        <v>79</v>
      </c>
      <c r="G146" s="49">
        <f t="shared" si="36"/>
        <v>1</v>
      </c>
      <c r="H146" s="49">
        <f t="shared" si="36"/>
        <v>0</v>
      </c>
      <c r="I146" s="49">
        <f t="shared" si="37"/>
        <v>1</v>
      </c>
      <c r="J146" s="49">
        <f t="shared" si="38"/>
        <v>2</v>
      </c>
      <c r="K146" s="49">
        <f t="shared" si="38"/>
        <v>2</v>
      </c>
      <c r="L146" s="49">
        <f t="shared" si="39"/>
        <v>0</v>
      </c>
      <c r="M146" s="49">
        <f t="shared" si="40"/>
        <v>79</v>
      </c>
      <c r="N146" s="49">
        <f t="shared" si="40"/>
        <v>77</v>
      </c>
      <c r="O146" s="49">
        <f t="shared" si="41"/>
        <v>2</v>
      </c>
      <c r="P146" s="49">
        <f t="shared" si="42"/>
        <v>79</v>
      </c>
      <c r="Q146" s="49">
        <f t="shared" si="42"/>
        <v>73</v>
      </c>
      <c r="R146" s="49">
        <f t="shared" si="43"/>
        <v>6</v>
      </c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</row>
    <row r="147" spans="1:29" ht="19.5" customHeight="1">
      <c r="A147" s="222"/>
      <c r="B147" s="222"/>
      <c r="C147" s="48" t="str">
        <f t="shared" si="35"/>
        <v>Total </v>
      </c>
      <c r="D147" s="49">
        <f aca="true" t="shared" si="44" ref="D147:Q147">SUM(D136:D146)</f>
        <v>3056</v>
      </c>
      <c r="E147" s="49">
        <f t="shared" si="44"/>
        <v>3056</v>
      </c>
      <c r="F147" s="49">
        <f t="shared" si="44"/>
        <v>3056</v>
      </c>
      <c r="G147" s="49">
        <f t="shared" si="44"/>
        <v>11</v>
      </c>
      <c r="H147" s="49">
        <f t="shared" si="44"/>
        <v>5</v>
      </c>
      <c r="I147" s="49">
        <f t="shared" si="44"/>
        <v>6</v>
      </c>
      <c r="J147" s="49">
        <f t="shared" si="44"/>
        <v>121</v>
      </c>
      <c r="K147" s="49">
        <f t="shared" si="44"/>
        <v>76</v>
      </c>
      <c r="L147" s="49">
        <f t="shared" si="44"/>
        <v>45</v>
      </c>
      <c r="M147" s="49">
        <f t="shared" si="44"/>
        <v>3056</v>
      </c>
      <c r="N147" s="49">
        <f t="shared" si="44"/>
        <v>2859</v>
      </c>
      <c r="O147" s="49">
        <f t="shared" si="44"/>
        <v>197</v>
      </c>
      <c r="P147" s="49">
        <f t="shared" si="44"/>
        <v>3056</v>
      </c>
      <c r="Q147" s="49">
        <f t="shared" si="44"/>
        <v>2749</v>
      </c>
      <c r="R147" s="49">
        <f t="shared" si="43"/>
        <v>307</v>
      </c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</row>
    <row r="148" spans="1:29" ht="19.5" customHeight="1">
      <c r="A148" s="254">
        <v>2</v>
      </c>
      <c r="B148" s="255" t="s">
        <v>187</v>
      </c>
      <c r="C148" s="50" t="str">
        <f aca="true" t="shared" si="45" ref="C148:C158">D107</f>
        <v>Khatima</v>
      </c>
      <c r="D148" s="49">
        <f aca="true" t="shared" si="46" ref="D148:H157">F107</f>
        <v>290</v>
      </c>
      <c r="E148" s="49">
        <f t="shared" si="46"/>
        <v>290</v>
      </c>
      <c r="F148" s="49">
        <f t="shared" si="46"/>
        <v>290</v>
      </c>
      <c r="G148" s="49">
        <f t="shared" si="46"/>
        <v>1</v>
      </c>
      <c r="H148" s="49">
        <f t="shared" si="46"/>
        <v>1</v>
      </c>
      <c r="I148" s="49">
        <f aca="true" t="shared" si="47" ref="I148:I157">G148-H148</f>
        <v>0</v>
      </c>
      <c r="J148" s="49">
        <f aca="true" t="shared" si="48" ref="J148:K157">K107</f>
        <v>12</v>
      </c>
      <c r="K148" s="49">
        <f t="shared" si="48"/>
        <v>12</v>
      </c>
      <c r="L148" s="49">
        <f aca="true" t="shared" si="49" ref="L148:L157">J148-K148</f>
        <v>0</v>
      </c>
      <c r="M148" s="49">
        <f aca="true" t="shared" si="50" ref="M148:N157">M107</f>
        <v>290</v>
      </c>
      <c r="N148" s="49">
        <f t="shared" si="50"/>
        <v>275</v>
      </c>
      <c r="O148" s="49">
        <f aca="true" t="shared" si="51" ref="O148:O157">M148-N148</f>
        <v>15</v>
      </c>
      <c r="P148" s="49">
        <f aca="true" t="shared" si="52" ref="P148:Q157">O107</f>
        <v>290</v>
      </c>
      <c r="Q148" s="49">
        <f t="shared" si="52"/>
        <v>279</v>
      </c>
      <c r="R148" s="49">
        <f t="shared" si="43"/>
        <v>11</v>
      </c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</row>
    <row r="149" spans="1:29" ht="19.5" customHeight="1">
      <c r="A149" s="221"/>
      <c r="B149" s="221"/>
      <c r="C149" s="50" t="str">
        <f t="shared" si="45"/>
        <v>Sitarganj</v>
      </c>
      <c r="D149" s="49">
        <f t="shared" si="46"/>
        <v>310</v>
      </c>
      <c r="E149" s="49">
        <f t="shared" si="46"/>
        <v>310</v>
      </c>
      <c r="F149" s="49">
        <f t="shared" si="46"/>
        <v>310</v>
      </c>
      <c r="G149" s="49">
        <f t="shared" si="46"/>
        <v>1</v>
      </c>
      <c r="H149" s="49">
        <f t="shared" si="46"/>
        <v>1</v>
      </c>
      <c r="I149" s="49">
        <f t="shared" si="47"/>
        <v>0</v>
      </c>
      <c r="J149" s="49">
        <f t="shared" si="48"/>
        <v>12</v>
      </c>
      <c r="K149" s="49">
        <f t="shared" si="48"/>
        <v>12</v>
      </c>
      <c r="L149" s="49">
        <f t="shared" si="49"/>
        <v>0</v>
      </c>
      <c r="M149" s="49">
        <f t="shared" si="50"/>
        <v>310</v>
      </c>
      <c r="N149" s="49">
        <f t="shared" si="50"/>
        <v>289</v>
      </c>
      <c r="O149" s="49">
        <f t="shared" si="51"/>
        <v>21</v>
      </c>
      <c r="P149" s="49">
        <f t="shared" si="52"/>
        <v>310</v>
      </c>
      <c r="Q149" s="49">
        <f t="shared" si="52"/>
        <v>273</v>
      </c>
      <c r="R149" s="49">
        <f t="shared" si="43"/>
        <v>37</v>
      </c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</row>
    <row r="150" spans="1:29" ht="19.5" customHeight="1">
      <c r="A150" s="221"/>
      <c r="B150" s="221"/>
      <c r="C150" s="50" t="str">
        <f t="shared" si="45"/>
        <v>Rudrapur</v>
      </c>
      <c r="D150" s="49">
        <f t="shared" si="46"/>
        <v>324</v>
      </c>
      <c r="E150" s="49">
        <f t="shared" si="46"/>
        <v>324</v>
      </c>
      <c r="F150" s="49">
        <f t="shared" si="46"/>
        <v>324</v>
      </c>
      <c r="G150" s="49">
        <f t="shared" si="46"/>
        <v>1</v>
      </c>
      <c r="H150" s="49">
        <f t="shared" si="46"/>
        <v>1</v>
      </c>
      <c r="I150" s="49">
        <f t="shared" si="47"/>
        <v>0</v>
      </c>
      <c r="J150" s="49">
        <f t="shared" si="48"/>
        <v>15</v>
      </c>
      <c r="K150" s="49">
        <f t="shared" si="48"/>
        <v>15</v>
      </c>
      <c r="L150" s="49">
        <f t="shared" si="49"/>
        <v>0</v>
      </c>
      <c r="M150" s="49">
        <f t="shared" si="50"/>
        <v>324</v>
      </c>
      <c r="N150" s="49">
        <f t="shared" si="50"/>
        <v>313</v>
      </c>
      <c r="O150" s="49">
        <f t="shared" si="51"/>
        <v>11</v>
      </c>
      <c r="P150" s="49">
        <f t="shared" si="52"/>
        <v>324</v>
      </c>
      <c r="Q150" s="49">
        <f t="shared" si="52"/>
        <v>306</v>
      </c>
      <c r="R150" s="49">
        <f t="shared" si="43"/>
        <v>18</v>
      </c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</row>
    <row r="151" spans="1:29" ht="19.5" customHeight="1">
      <c r="A151" s="221"/>
      <c r="B151" s="221"/>
      <c r="C151" s="50" t="str">
        <f t="shared" si="45"/>
        <v>Rudrapur City</v>
      </c>
      <c r="D151" s="49">
        <f t="shared" si="46"/>
        <v>160</v>
      </c>
      <c r="E151" s="49">
        <f t="shared" si="46"/>
        <v>160</v>
      </c>
      <c r="F151" s="49">
        <f t="shared" si="46"/>
        <v>160</v>
      </c>
      <c r="G151" s="49">
        <f t="shared" si="46"/>
        <v>1</v>
      </c>
      <c r="H151" s="49">
        <f t="shared" si="46"/>
        <v>0</v>
      </c>
      <c r="I151" s="49">
        <f t="shared" si="47"/>
        <v>1</v>
      </c>
      <c r="J151" s="49">
        <f t="shared" si="48"/>
        <v>4</v>
      </c>
      <c r="K151" s="49">
        <f t="shared" si="48"/>
        <v>4</v>
      </c>
      <c r="L151" s="49">
        <f t="shared" si="49"/>
        <v>0</v>
      </c>
      <c r="M151" s="49">
        <f t="shared" si="50"/>
        <v>160</v>
      </c>
      <c r="N151" s="49">
        <f t="shared" si="50"/>
        <v>157</v>
      </c>
      <c r="O151" s="49">
        <f t="shared" si="51"/>
        <v>3</v>
      </c>
      <c r="P151" s="49">
        <f t="shared" si="52"/>
        <v>160</v>
      </c>
      <c r="Q151" s="49">
        <f t="shared" si="52"/>
        <v>148</v>
      </c>
      <c r="R151" s="49">
        <f t="shared" si="43"/>
        <v>12</v>
      </c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</row>
    <row r="152" spans="1:29" ht="19.5" customHeight="1">
      <c r="A152" s="221"/>
      <c r="B152" s="221"/>
      <c r="C152" s="50" t="str">
        <f t="shared" si="45"/>
        <v>Gaderpur</v>
      </c>
      <c r="D152" s="49">
        <f t="shared" si="46"/>
        <v>285</v>
      </c>
      <c r="E152" s="49">
        <f t="shared" si="46"/>
        <v>285</v>
      </c>
      <c r="F152" s="49">
        <f t="shared" si="46"/>
        <v>285</v>
      </c>
      <c r="G152" s="49">
        <f t="shared" si="46"/>
        <v>1</v>
      </c>
      <c r="H152" s="49">
        <f t="shared" si="46"/>
        <v>0</v>
      </c>
      <c r="I152" s="49">
        <f t="shared" si="47"/>
        <v>1</v>
      </c>
      <c r="J152" s="49">
        <f t="shared" si="48"/>
        <v>11</v>
      </c>
      <c r="K152" s="49">
        <f t="shared" si="48"/>
        <v>11</v>
      </c>
      <c r="L152" s="49">
        <f t="shared" si="49"/>
        <v>0</v>
      </c>
      <c r="M152" s="49">
        <f t="shared" si="50"/>
        <v>285</v>
      </c>
      <c r="N152" s="49">
        <f t="shared" si="50"/>
        <v>267</v>
      </c>
      <c r="O152" s="49">
        <f t="shared" si="51"/>
        <v>18</v>
      </c>
      <c r="P152" s="49">
        <f t="shared" si="52"/>
        <v>285</v>
      </c>
      <c r="Q152" s="49">
        <f t="shared" si="52"/>
        <v>270</v>
      </c>
      <c r="R152" s="49">
        <f t="shared" si="43"/>
        <v>15</v>
      </c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</row>
    <row r="153" spans="1:29" ht="19.5" customHeight="1">
      <c r="A153" s="221"/>
      <c r="B153" s="221"/>
      <c r="C153" s="50" t="str">
        <f t="shared" si="45"/>
        <v>Bazpur</v>
      </c>
      <c r="D153" s="49">
        <f t="shared" si="46"/>
        <v>272</v>
      </c>
      <c r="E153" s="49">
        <f t="shared" si="46"/>
        <v>272</v>
      </c>
      <c r="F153" s="49">
        <f t="shared" si="46"/>
        <v>272</v>
      </c>
      <c r="G153" s="49">
        <f t="shared" si="46"/>
        <v>1</v>
      </c>
      <c r="H153" s="49">
        <f t="shared" si="46"/>
        <v>1</v>
      </c>
      <c r="I153" s="49">
        <f t="shared" si="47"/>
        <v>0</v>
      </c>
      <c r="J153" s="49">
        <f t="shared" si="48"/>
        <v>11</v>
      </c>
      <c r="K153" s="49">
        <f t="shared" si="48"/>
        <v>9</v>
      </c>
      <c r="L153" s="49">
        <f t="shared" si="49"/>
        <v>2</v>
      </c>
      <c r="M153" s="49">
        <f t="shared" si="50"/>
        <v>272</v>
      </c>
      <c r="N153" s="49">
        <f t="shared" si="50"/>
        <v>258</v>
      </c>
      <c r="O153" s="49">
        <f t="shared" si="51"/>
        <v>14</v>
      </c>
      <c r="P153" s="49">
        <f t="shared" si="52"/>
        <v>272</v>
      </c>
      <c r="Q153" s="49">
        <f t="shared" si="52"/>
        <v>247</v>
      </c>
      <c r="R153" s="49">
        <f t="shared" si="43"/>
        <v>25</v>
      </c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</row>
    <row r="154" spans="1:29" ht="19.5" customHeight="1">
      <c r="A154" s="221"/>
      <c r="B154" s="221"/>
      <c r="C154" s="50" t="str">
        <f t="shared" si="45"/>
        <v>kashipur (u)</v>
      </c>
      <c r="D154" s="49">
        <f t="shared" si="46"/>
        <v>125</v>
      </c>
      <c r="E154" s="49">
        <f t="shared" si="46"/>
        <v>125</v>
      </c>
      <c r="F154" s="49">
        <f t="shared" si="46"/>
        <v>125</v>
      </c>
      <c r="G154" s="49">
        <f t="shared" si="46"/>
        <v>1</v>
      </c>
      <c r="H154" s="49">
        <f t="shared" si="46"/>
        <v>1</v>
      </c>
      <c r="I154" s="49">
        <f t="shared" si="47"/>
        <v>0</v>
      </c>
      <c r="J154" s="49">
        <f t="shared" si="48"/>
        <v>5</v>
      </c>
      <c r="K154" s="49">
        <f t="shared" si="48"/>
        <v>5</v>
      </c>
      <c r="L154" s="49">
        <f t="shared" si="49"/>
        <v>0</v>
      </c>
      <c r="M154" s="49">
        <f t="shared" si="50"/>
        <v>125</v>
      </c>
      <c r="N154" s="49">
        <f t="shared" si="50"/>
        <v>115</v>
      </c>
      <c r="O154" s="49">
        <f t="shared" si="51"/>
        <v>10</v>
      </c>
      <c r="P154" s="49">
        <f t="shared" si="52"/>
        <v>125</v>
      </c>
      <c r="Q154" s="49">
        <f t="shared" si="52"/>
        <v>122</v>
      </c>
      <c r="R154" s="49">
        <f t="shared" si="43"/>
        <v>3</v>
      </c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</row>
    <row r="155" spans="1:29" ht="19.5" customHeight="1">
      <c r="A155" s="221"/>
      <c r="B155" s="221"/>
      <c r="C155" s="50" t="str">
        <f t="shared" si="45"/>
        <v>kashipur (R)</v>
      </c>
      <c r="D155" s="49">
        <f t="shared" si="46"/>
        <v>167</v>
      </c>
      <c r="E155" s="49">
        <f t="shared" si="46"/>
        <v>167</v>
      </c>
      <c r="F155" s="49">
        <f t="shared" si="46"/>
        <v>167</v>
      </c>
      <c r="G155" s="49">
        <f t="shared" si="46"/>
        <v>1</v>
      </c>
      <c r="H155" s="49">
        <f t="shared" si="46"/>
        <v>1</v>
      </c>
      <c r="I155" s="49">
        <f t="shared" si="47"/>
        <v>0</v>
      </c>
      <c r="J155" s="49">
        <f t="shared" si="48"/>
        <v>6</v>
      </c>
      <c r="K155" s="49">
        <f t="shared" si="48"/>
        <v>6</v>
      </c>
      <c r="L155" s="49">
        <f t="shared" si="49"/>
        <v>0</v>
      </c>
      <c r="M155" s="49">
        <f t="shared" si="50"/>
        <v>167</v>
      </c>
      <c r="N155" s="49">
        <f t="shared" si="50"/>
        <v>161</v>
      </c>
      <c r="O155" s="49">
        <f t="shared" si="51"/>
        <v>6</v>
      </c>
      <c r="P155" s="49">
        <f t="shared" si="52"/>
        <v>167</v>
      </c>
      <c r="Q155" s="49">
        <f t="shared" si="52"/>
        <v>163</v>
      </c>
      <c r="R155" s="49">
        <f t="shared" si="43"/>
        <v>4</v>
      </c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</row>
    <row r="156" spans="1:29" ht="19.5" customHeight="1">
      <c r="A156" s="221"/>
      <c r="B156" s="221"/>
      <c r="C156" s="50" t="str">
        <f t="shared" si="45"/>
        <v>Jaspur city</v>
      </c>
      <c r="D156" s="49">
        <f t="shared" si="46"/>
        <v>77</v>
      </c>
      <c r="E156" s="49">
        <f t="shared" si="46"/>
        <v>77</v>
      </c>
      <c r="F156" s="49">
        <f t="shared" si="46"/>
        <v>77</v>
      </c>
      <c r="G156" s="49">
        <f t="shared" si="46"/>
        <v>1</v>
      </c>
      <c r="H156" s="49">
        <f t="shared" si="46"/>
        <v>0</v>
      </c>
      <c r="I156" s="49">
        <f t="shared" si="47"/>
        <v>1</v>
      </c>
      <c r="J156" s="49">
        <f t="shared" si="48"/>
        <v>1</v>
      </c>
      <c r="K156" s="49">
        <f t="shared" si="48"/>
        <v>1</v>
      </c>
      <c r="L156" s="49">
        <f t="shared" si="49"/>
        <v>0</v>
      </c>
      <c r="M156" s="49">
        <f t="shared" si="50"/>
        <v>77</v>
      </c>
      <c r="N156" s="49">
        <f t="shared" si="50"/>
        <v>76</v>
      </c>
      <c r="O156" s="49">
        <f t="shared" si="51"/>
        <v>1</v>
      </c>
      <c r="P156" s="49">
        <f t="shared" si="52"/>
        <v>77</v>
      </c>
      <c r="Q156" s="49">
        <f t="shared" si="52"/>
        <v>72</v>
      </c>
      <c r="R156" s="49">
        <f t="shared" si="43"/>
        <v>5</v>
      </c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</row>
    <row r="157" spans="1:29" ht="19.5" customHeight="1">
      <c r="A157" s="221"/>
      <c r="B157" s="221"/>
      <c r="C157" s="50" t="str">
        <f t="shared" si="45"/>
        <v>Jaspur Rural</v>
      </c>
      <c r="D157" s="49">
        <f t="shared" si="46"/>
        <v>181</v>
      </c>
      <c r="E157" s="49">
        <f t="shared" si="46"/>
        <v>181</v>
      </c>
      <c r="F157" s="49">
        <f t="shared" si="46"/>
        <v>181</v>
      </c>
      <c r="G157" s="49">
        <f t="shared" si="46"/>
        <v>1</v>
      </c>
      <c r="H157" s="49">
        <f t="shared" si="46"/>
        <v>1</v>
      </c>
      <c r="I157" s="49">
        <f t="shared" si="47"/>
        <v>0</v>
      </c>
      <c r="J157" s="49">
        <f t="shared" si="48"/>
        <v>8</v>
      </c>
      <c r="K157" s="49">
        <f t="shared" si="48"/>
        <v>7</v>
      </c>
      <c r="L157" s="49">
        <f t="shared" si="49"/>
        <v>1</v>
      </c>
      <c r="M157" s="49">
        <f t="shared" si="50"/>
        <v>181</v>
      </c>
      <c r="N157" s="49">
        <f t="shared" si="50"/>
        <v>178</v>
      </c>
      <c r="O157" s="49">
        <f t="shared" si="51"/>
        <v>3</v>
      </c>
      <c r="P157" s="49">
        <f t="shared" si="52"/>
        <v>181</v>
      </c>
      <c r="Q157" s="49">
        <f t="shared" si="52"/>
        <v>169</v>
      </c>
      <c r="R157" s="49">
        <f t="shared" si="43"/>
        <v>12</v>
      </c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</row>
    <row r="158" spans="1:29" ht="19.5" customHeight="1">
      <c r="A158" s="222"/>
      <c r="B158" s="222"/>
      <c r="C158" s="50" t="str">
        <f t="shared" si="45"/>
        <v>Total </v>
      </c>
      <c r="D158" s="49">
        <f aca="true" t="shared" si="53" ref="D158:R158">SUM(D148:D157)</f>
        <v>2191</v>
      </c>
      <c r="E158" s="49">
        <f t="shared" si="53"/>
        <v>2191</v>
      </c>
      <c r="F158" s="49">
        <f t="shared" si="53"/>
        <v>2191</v>
      </c>
      <c r="G158" s="49">
        <f t="shared" si="53"/>
        <v>10</v>
      </c>
      <c r="H158" s="49">
        <f t="shared" si="53"/>
        <v>7</v>
      </c>
      <c r="I158" s="49">
        <f t="shared" si="53"/>
        <v>3</v>
      </c>
      <c r="J158" s="49">
        <f t="shared" si="53"/>
        <v>85</v>
      </c>
      <c r="K158" s="49">
        <f t="shared" si="53"/>
        <v>82</v>
      </c>
      <c r="L158" s="49">
        <f t="shared" si="53"/>
        <v>3</v>
      </c>
      <c r="M158" s="49">
        <f t="shared" si="53"/>
        <v>2191</v>
      </c>
      <c r="N158" s="49">
        <f t="shared" si="53"/>
        <v>2089</v>
      </c>
      <c r="O158" s="49">
        <f t="shared" si="53"/>
        <v>102</v>
      </c>
      <c r="P158" s="49">
        <f t="shared" si="53"/>
        <v>2191</v>
      </c>
      <c r="Q158" s="49">
        <f t="shared" si="53"/>
        <v>2049</v>
      </c>
      <c r="R158" s="49">
        <f t="shared" si="53"/>
        <v>142</v>
      </c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</row>
    <row r="159" spans="1:29" ht="19.5" customHeight="1">
      <c r="A159" s="42"/>
      <c r="B159" s="51"/>
      <c r="C159" s="52" t="s">
        <v>188</v>
      </c>
      <c r="D159" s="49">
        <f aca="true" t="shared" si="54" ref="D159:R159">+D158+D147</f>
        <v>5247</v>
      </c>
      <c r="E159" s="49">
        <f t="shared" si="54"/>
        <v>5247</v>
      </c>
      <c r="F159" s="49">
        <f t="shared" si="54"/>
        <v>5247</v>
      </c>
      <c r="G159" s="49">
        <f t="shared" si="54"/>
        <v>21</v>
      </c>
      <c r="H159" s="49">
        <f t="shared" si="54"/>
        <v>12</v>
      </c>
      <c r="I159" s="49">
        <f t="shared" si="54"/>
        <v>9</v>
      </c>
      <c r="J159" s="49">
        <f t="shared" si="54"/>
        <v>206</v>
      </c>
      <c r="K159" s="49">
        <f t="shared" si="54"/>
        <v>158</v>
      </c>
      <c r="L159" s="49">
        <f t="shared" si="54"/>
        <v>48</v>
      </c>
      <c r="M159" s="49">
        <f t="shared" si="54"/>
        <v>5247</v>
      </c>
      <c r="N159" s="49">
        <f t="shared" si="54"/>
        <v>4948</v>
      </c>
      <c r="O159" s="49">
        <f t="shared" si="54"/>
        <v>299</v>
      </c>
      <c r="P159" s="49">
        <f t="shared" si="54"/>
        <v>5247</v>
      </c>
      <c r="Q159" s="49">
        <f t="shared" si="54"/>
        <v>4798</v>
      </c>
      <c r="R159" s="49">
        <f t="shared" si="54"/>
        <v>449</v>
      </c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</row>
    <row r="160" spans="1:29" ht="19.5" customHeight="1">
      <c r="A160" s="34"/>
      <c r="B160" s="34"/>
      <c r="C160" s="35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</row>
    <row r="161" spans="1:29" ht="19.5" customHeight="1">
      <c r="A161" s="34"/>
      <c r="B161" s="34"/>
      <c r="C161" s="35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</row>
    <row r="162" spans="1:29" ht="19.5" customHeight="1">
      <c r="A162" s="34"/>
      <c r="B162" s="34"/>
      <c r="C162" s="35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</row>
    <row r="163" spans="1:29" ht="19.5" customHeight="1">
      <c r="A163" s="34"/>
      <c r="B163" s="34"/>
      <c r="C163" s="35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</row>
    <row r="164" spans="1:29" ht="19.5" customHeight="1">
      <c r="A164" s="34"/>
      <c r="B164" s="34"/>
      <c r="C164" s="35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</row>
    <row r="165" spans="1:29" ht="19.5" customHeight="1">
      <c r="A165" s="34"/>
      <c r="B165" s="34"/>
      <c r="C165" s="35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</row>
    <row r="166" spans="1:29" ht="19.5" customHeight="1">
      <c r="A166" s="34"/>
      <c r="B166" s="34"/>
      <c r="C166" s="35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</row>
    <row r="167" spans="1:29" ht="19.5" customHeight="1">
      <c r="A167" s="34"/>
      <c r="B167" s="34"/>
      <c r="C167" s="35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</row>
    <row r="168" spans="1:29" ht="19.5" customHeight="1">
      <c r="A168" s="34"/>
      <c r="B168" s="34"/>
      <c r="C168" s="35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</row>
    <row r="169" spans="1:29" ht="19.5" customHeight="1">
      <c r="A169" s="34"/>
      <c r="B169" s="34"/>
      <c r="C169" s="35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</row>
    <row r="170" spans="1:29" ht="19.5" customHeight="1">
      <c r="A170" s="34"/>
      <c r="B170" s="34"/>
      <c r="C170" s="35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</row>
    <row r="171" spans="1:29" ht="19.5" customHeight="1">
      <c r="A171" s="34"/>
      <c r="B171" s="34"/>
      <c r="C171" s="35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</row>
    <row r="172" spans="1:29" ht="19.5" customHeight="1">
      <c r="A172" s="34"/>
      <c r="B172" s="34"/>
      <c r="C172" s="35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</row>
    <row r="173" spans="1:29" ht="19.5" customHeight="1">
      <c r="A173" s="34"/>
      <c r="B173" s="34"/>
      <c r="C173" s="35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</row>
    <row r="174" spans="1:29" ht="19.5" customHeight="1">
      <c r="A174" s="34"/>
      <c r="B174" s="34"/>
      <c r="C174" s="35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</row>
    <row r="175" spans="1:29" ht="19.5" customHeight="1">
      <c r="A175" s="34"/>
      <c r="B175" s="34"/>
      <c r="C175" s="35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</row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42">
    <mergeCell ref="C28:C32"/>
    <mergeCell ref="A1:P1"/>
    <mergeCell ref="A2:P2"/>
    <mergeCell ref="A4:A5"/>
    <mergeCell ref="B4:B5"/>
    <mergeCell ref="C4:C5"/>
    <mergeCell ref="D4:D5"/>
    <mergeCell ref="E4:E5"/>
    <mergeCell ref="F4:H4"/>
    <mergeCell ref="I4:J4"/>
    <mergeCell ref="K4:L4"/>
    <mergeCell ref="M4:N4"/>
    <mergeCell ref="O4:P4"/>
    <mergeCell ref="C7:C18"/>
    <mergeCell ref="C19:C22"/>
    <mergeCell ref="C23:C27"/>
    <mergeCell ref="A129:R129"/>
    <mergeCell ref="C33:C37"/>
    <mergeCell ref="C38:C45"/>
    <mergeCell ref="C46:C57"/>
    <mergeCell ref="C58:C67"/>
    <mergeCell ref="C68:C72"/>
    <mergeCell ref="C73:C83"/>
    <mergeCell ref="C84:C92"/>
    <mergeCell ref="C93:C96"/>
    <mergeCell ref="C97:C106"/>
    <mergeCell ref="C107:C117"/>
    <mergeCell ref="C118:C124"/>
    <mergeCell ref="A136:A147"/>
    <mergeCell ref="B136:B147"/>
    <mergeCell ref="A148:A158"/>
    <mergeCell ref="B148:B158"/>
    <mergeCell ref="O130:Q130"/>
    <mergeCell ref="O132:Q132"/>
    <mergeCell ref="A133:A134"/>
    <mergeCell ref="B133:B134"/>
    <mergeCell ref="C133:C134"/>
    <mergeCell ref="D133:F133"/>
    <mergeCell ref="G133:I133"/>
    <mergeCell ref="J133:L133"/>
    <mergeCell ref="M133:O133"/>
    <mergeCell ref="P133:R133"/>
  </mergeCells>
  <printOptions/>
  <pageMargins left="0.7" right="0.7" top="0.75" bottom="0.75" header="0" footer="0"/>
  <pageSetup horizontalDpi="600" verticalDpi="600" orientation="landscape" scale="82" r:id="rId3"/>
  <headerFoot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ICDS</dc:creator>
  <cp:keywords/>
  <dc:description/>
  <cp:lastModifiedBy>ICDS</cp:lastModifiedBy>
  <cp:lastPrinted>2022-07-01T07:16:31Z</cp:lastPrinted>
  <dcterms:created xsi:type="dcterms:W3CDTF">2022-07-01T07:11:43Z</dcterms:created>
  <dcterms:modified xsi:type="dcterms:W3CDTF">2022-07-01T07:17:38Z</dcterms:modified>
  <cp:category/>
  <cp:version/>
  <cp:contentType/>
  <cp:contentStatus/>
</cp:coreProperties>
</file>